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50.220.246\技術管理部$\ﾚﾍﾞﾙB\34.低炭素建築物業務\0３.低炭素建築物　帳票類\１.申請用帳票\2025.4.1\"/>
    </mc:Choice>
  </mc:AlternateContent>
  <xr:revisionPtr revIDLastSave="0" documentId="13_ncr:1_{815B74E7-8C2D-4480-8A2D-D1DD5DDF8931}" xr6:coauthVersionLast="47" xr6:coauthVersionMax="47" xr10:uidLastSave="{00000000-0000-0000-0000-000000000000}"/>
  <bookViews>
    <workbookView xWindow="8625" yWindow="2970" windowWidth="28770" windowHeight="17625" xr2:uid="{00000000-000D-0000-FFFF-FFFF00000000}"/>
  </bookViews>
  <sheets>
    <sheet name="共同住宅等" sheetId="19" r:id="rId1"/>
    <sheet name="共同住宅等（記入例）" sheetId="20" r:id="rId2"/>
    <sheet name="※履歴" sheetId="10" r:id="rId3"/>
  </sheets>
  <definedNames>
    <definedName name="_xlnm.Print_Area" localSheetId="0">共同住宅等!$B$2:$S$21</definedName>
    <definedName name="_xlnm.Print_Area" localSheetId="1">'共同住宅等（記入例）'!$B$2:$S$21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9" l="1"/>
  <c r="E19" i="19" s="1"/>
  <c r="G18" i="19"/>
  <c r="E18" i="19" s="1"/>
  <c r="G17" i="19"/>
  <c r="AD17" i="19" s="1"/>
  <c r="G16" i="19"/>
  <c r="AD16" i="19" s="1"/>
  <c r="E17" i="20"/>
  <c r="E18" i="20"/>
  <c r="E19" i="20"/>
  <c r="G17" i="20"/>
  <c r="G18" i="20"/>
  <c r="G19" i="20"/>
  <c r="E16" i="20"/>
  <c r="G16" i="20"/>
  <c r="AD16" i="20"/>
  <c r="AB15" i="20"/>
  <c r="AA15" i="20"/>
  <c r="Z15" i="20"/>
  <c r="Y15" i="20"/>
  <c r="X15" i="20"/>
  <c r="W15" i="20"/>
  <c r="V15" i="20"/>
  <c r="U15" i="20"/>
  <c r="T15" i="20"/>
  <c r="S15" i="20"/>
  <c r="R15" i="20"/>
  <c r="Q15" i="20"/>
  <c r="P15" i="20"/>
  <c r="O15" i="20"/>
  <c r="N15" i="20"/>
  <c r="M15" i="20"/>
  <c r="L15" i="20"/>
  <c r="K15" i="20"/>
  <c r="J15" i="20"/>
  <c r="I15" i="20"/>
  <c r="H15" i="20"/>
  <c r="AB13" i="20"/>
  <c r="AA13" i="20"/>
  <c r="Z13" i="20"/>
  <c r="Y13" i="20"/>
  <c r="X13" i="20"/>
  <c r="W13" i="20"/>
  <c r="V13" i="20"/>
  <c r="U13" i="20"/>
  <c r="T13" i="20"/>
  <c r="S13" i="20"/>
  <c r="R13" i="20"/>
  <c r="Q13" i="20"/>
  <c r="P13" i="20"/>
  <c r="L13" i="20"/>
  <c r="K13" i="20"/>
  <c r="J13" i="20"/>
  <c r="I13" i="20"/>
  <c r="H13" i="20"/>
  <c r="E13" i="20"/>
  <c r="O13" i="20" s="1"/>
  <c r="AB12" i="20"/>
  <c r="AA12" i="20"/>
  <c r="Z12" i="20"/>
  <c r="Y12" i="20"/>
  <c r="X12" i="20"/>
  <c r="W12" i="20"/>
  <c r="V12" i="20"/>
  <c r="U12" i="20"/>
  <c r="T12" i="20"/>
  <c r="S12" i="20"/>
  <c r="R12" i="20"/>
  <c r="Q12" i="20"/>
  <c r="P12" i="20"/>
  <c r="E12" i="20"/>
  <c r="K12" i="20" s="1"/>
  <c r="AD11" i="20"/>
  <c r="AD10" i="20"/>
  <c r="AB15" i="19"/>
  <c r="AA15" i="19"/>
  <c r="Z15" i="19"/>
  <c r="Y15" i="19"/>
  <c r="X15" i="19"/>
  <c r="W15" i="19"/>
  <c r="V15" i="19"/>
  <c r="U15" i="19"/>
  <c r="T15" i="19"/>
  <c r="S15" i="19"/>
  <c r="R15" i="19"/>
  <c r="Q15" i="19"/>
  <c r="P15" i="19"/>
  <c r="O15" i="19"/>
  <c r="N15" i="19"/>
  <c r="M15" i="19"/>
  <c r="L15" i="19"/>
  <c r="K15" i="19"/>
  <c r="J15" i="19"/>
  <c r="I15" i="19"/>
  <c r="H15" i="19"/>
  <c r="AB13" i="19"/>
  <c r="AA13" i="19"/>
  <c r="Z13" i="19"/>
  <c r="Y13" i="19"/>
  <c r="X13" i="19"/>
  <c r="W13" i="19"/>
  <c r="V13" i="19"/>
  <c r="U13" i="19"/>
  <c r="T13" i="19"/>
  <c r="S13" i="19"/>
  <c r="R13" i="19"/>
  <c r="Q13" i="19"/>
  <c r="P13" i="19"/>
  <c r="E13" i="19"/>
  <c r="O13" i="19" s="1"/>
  <c r="AB12" i="19"/>
  <c r="AA12" i="19"/>
  <c r="Z12" i="19"/>
  <c r="Y12" i="19"/>
  <c r="X12" i="19"/>
  <c r="W12" i="19"/>
  <c r="V12" i="19"/>
  <c r="U12" i="19"/>
  <c r="T12" i="19"/>
  <c r="S12" i="19"/>
  <c r="R12" i="19"/>
  <c r="Q12" i="19"/>
  <c r="P12" i="19"/>
  <c r="E12" i="19"/>
  <c r="O12" i="19" s="1"/>
  <c r="AD11" i="19"/>
  <c r="AD10" i="19"/>
  <c r="E16" i="19" l="1"/>
  <c r="E17" i="19"/>
  <c r="E20" i="19" s="1"/>
  <c r="AD17" i="20"/>
  <c r="M13" i="20"/>
  <c r="N13" i="20"/>
  <c r="E20" i="20"/>
  <c r="L12" i="20"/>
  <c r="O12" i="20"/>
  <c r="M12" i="20"/>
  <c r="I12" i="20"/>
  <c r="N12" i="20"/>
  <c r="H12" i="20"/>
  <c r="J12" i="20"/>
  <c r="J12" i="19"/>
  <c r="L12" i="19"/>
  <c r="H12" i="19"/>
  <c r="M12" i="19"/>
  <c r="J13" i="19"/>
  <c r="I12" i="19"/>
  <c r="N12" i="19"/>
  <c r="N13" i="19"/>
  <c r="H13" i="19"/>
  <c r="L13" i="19"/>
  <c r="K12" i="19"/>
  <c r="I13" i="19"/>
  <c r="M13" i="19"/>
  <c r="K13" i="19"/>
</calcChain>
</file>

<file path=xl/sharedStrings.xml><?xml version="1.0" encoding="utf-8"?>
<sst xmlns="http://schemas.openxmlformats.org/spreadsheetml/2006/main" count="134" uniqueCount="76">
  <si>
    <t>誘導ＢＥＩ</t>
    <rPh sb="0" eb="2">
      <t>ユウドウ</t>
    </rPh>
    <phoneticPr fontId="1"/>
  </si>
  <si>
    <t>初版</t>
    <rPh sb="0" eb="2">
      <t>ショハン</t>
    </rPh>
    <phoneticPr fontId="1"/>
  </si>
  <si>
    <t>住戸合計</t>
    <rPh sb="0" eb="2">
      <t>ジュウコ</t>
    </rPh>
    <rPh sb="2" eb="4">
      <t>ゴウケイ</t>
    </rPh>
    <phoneticPr fontId="1"/>
  </si>
  <si>
    <t>基準/設計</t>
    <rPh sb="0" eb="2">
      <t>キジュン</t>
    </rPh>
    <rPh sb="3" eb="5">
      <t>セッケイ</t>
    </rPh>
    <phoneticPr fontId="1"/>
  </si>
  <si>
    <t>【1.住戸の番号】</t>
    <rPh sb="3" eb="5">
      <t>ジュウコ</t>
    </rPh>
    <rPh sb="6" eb="8">
      <t>バンゴウ</t>
    </rPh>
    <phoneticPr fontId="1"/>
  </si>
  <si>
    <t>【2.住戸の存する階】</t>
    <rPh sb="3" eb="5">
      <t>ジュウコ</t>
    </rPh>
    <rPh sb="6" eb="7">
      <t>ソン</t>
    </rPh>
    <rPh sb="9" eb="10">
      <t>カイ</t>
    </rPh>
    <phoneticPr fontId="1"/>
  </si>
  <si>
    <t>【3.専用部分の床面積】</t>
    <rPh sb="3" eb="7">
      <t>センヨウブブン</t>
    </rPh>
    <rPh sb="8" eb="11">
      <t>ユカメンセキ</t>
    </rPh>
    <phoneticPr fontId="1"/>
  </si>
  <si>
    <t>【4.エネルギーの使用の効率性】</t>
    <rPh sb="9" eb="11">
      <t>シヨウ</t>
    </rPh>
    <rPh sb="12" eb="14">
      <t>コウリツ</t>
    </rPh>
    <rPh sb="14" eb="15">
      <t>セイ</t>
    </rPh>
    <phoneticPr fontId="1"/>
  </si>
  <si>
    <t>住棟全体</t>
    <rPh sb="0" eb="4">
      <t>ジュウトウゼンタイ</t>
    </rPh>
    <phoneticPr fontId="1"/>
  </si>
  <si>
    <t>外皮平均熱貫流率</t>
    <rPh sb="0" eb="4">
      <t>ガイヒヘイキン</t>
    </rPh>
    <rPh sb="4" eb="8">
      <t>ネツカンリュウリツ</t>
    </rPh>
    <phoneticPr fontId="1"/>
  </si>
  <si>
    <t>基準値</t>
    <rPh sb="0" eb="3">
      <t>キジュンチ</t>
    </rPh>
    <phoneticPr fontId="1"/>
  </si>
  <si>
    <t>設計値</t>
    <rPh sb="0" eb="3">
      <t>セッケイチ</t>
    </rPh>
    <phoneticPr fontId="1"/>
  </si>
  <si>
    <t>冷房期平均日射熱取得率</t>
    <rPh sb="0" eb="3">
      <t>レイボウキ</t>
    </rPh>
    <rPh sb="3" eb="8">
      <t>ヘイキンニッシャネツ</t>
    </rPh>
    <rPh sb="8" eb="11">
      <t>シュトクリツ</t>
    </rPh>
    <phoneticPr fontId="1"/>
  </si>
  <si>
    <t>（誘導BEI
計算用）</t>
    <rPh sb="1" eb="3">
      <t>ユウドウ</t>
    </rPh>
    <rPh sb="7" eb="9">
      <t>ケイサン</t>
    </rPh>
    <rPh sb="9" eb="10">
      <t>ヨウ</t>
    </rPh>
    <phoneticPr fontId="1"/>
  </si>
  <si>
    <r>
      <t>基準一次エネ</t>
    </r>
    <r>
      <rPr>
        <sz val="9"/>
        <color theme="1"/>
        <rFont val="HG丸ｺﾞｼｯｸM-PRO"/>
        <family val="3"/>
        <charset val="128"/>
      </rPr>
      <t>(その他除く)</t>
    </r>
    <rPh sb="0" eb="4">
      <t>キジュンイチジ</t>
    </rPh>
    <rPh sb="9" eb="11">
      <t>タノゾ</t>
    </rPh>
    <phoneticPr fontId="1"/>
  </si>
  <si>
    <r>
      <t>誘導設計一次エネ</t>
    </r>
    <r>
      <rPr>
        <sz val="9"/>
        <color theme="1"/>
        <rFont val="HG丸ｺﾞｼｯｸM-PRO"/>
        <family val="3"/>
        <charset val="128"/>
      </rPr>
      <t>(その他除く)</t>
    </r>
    <rPh sb="0" eb="2">
      <t>ユウドウ</t>
    </rPh>
    <rPh sb="2" eb="6">
      <t>セッケイイチジ</t>
    </rPh>
    <phoneticPr fontId="1"/>
  </si>
  <si>
    <t>設備</t>
    <rPh sb="0" eb="2">
      <t>セツビ</t>
    </rPh>
    <phoneticPr fontId="1"/>
  </si>
  <si>
    <t>　Ｕ値</t>
    <rPh sb="1" eb="3">
      <t>ユ</t>
    </rPh>
    <phoneticPr fontId="1"/>
  </si>
  <si>
    <t>η値</t>
    <rPh sb="0" eb="2">
      <t>イータ</t>
    </rPh>
    <phoneticPr fontId="1"/>
  </si>
  <si>
    <r>
      <t>誘導設計一次エネ</t>
    </r>
    <r>
      <rPr>
        <sz val="8"/>
        <color theme="1"/>
        <rFont val="HG丸ｺﾞｼｯｸM-PRO"/>
        <family val="3"/>
        <charset val="128"/>
      </rPr>
      <t>【GJ】</t>
    </r>
    <rPh sb="0" eb="2">
      <t>ユウドウ</t>
    </rPh>
    <rPh sb="2" eb="4">
      <t>セッケイ</t>
    </rPh>
    <rPh sb="4" eb="6">
      <t>イチジ</t>
    </rPh>
    <phoneticPr fontId="1"/>
  </si>
  <si>
    <r>
      <t>誘導基準一次エネ</t>
    </r>
    <r>
      <rPr>
        <sz val="8"/>
        <color theme="1"/>
        <rFont val="HG丸ｺﾞｼｯｸM-PRO"/>
        <family val="3"/>
        <charset val="128"/>
      </rPr>
      <t>【GJ】</t>
    </r>
    <rPh sb="0" eb="2">
      <t>ユウドウ</t>
    </rPh>
    <rPh sb="2" eb="4">
      <t>キジュン</t>
    </rPh>
    <rPh sb="4" eb="6">
      <t>イチジ</t>
    </rPh>
    <phoneticPr fontId="1"/>
  </si>
  <si>
    <t>101</t>
    <phoneticPr fontId="1"/>
  </si>
  <si>
    <t>102</t>
    <phoneticPr fontId="1"/>
  </si>
  <si>
    <t>103</t>
    <phoneticPr fontId="1"/>
  </si>
  <si>
    <t>105</t>
    <phoneticPr fontId="1"/>
  </si>
  <si>
    <t>201</t>
    <phoneticPr fontId="1"/>
  </si>
  <si>
    <t>202</t>
    <phoneticPr fontId="1"/>
  </si>
  <si>
    <t>203</t>
    <phoneticPr fontId="1"/>
  </si>
  <si>
    <t>205</t>
    <phoneticPr fontId="1"/>
  </si>
  <si>
    <t>↓Ｕ値η値計算値</t>
    <rPh sb="1" eb="3">
      <t>ユ</t>
    </rPh>
    <rPh sb="3" eb="5">
      <t>イータ</t>
    </rPh>
    <rPh sb="5" eb="8">
      <t>ケイサンチ</t>
    </rPh>
    <phoneticPr fontId="1"/>
  </si>
  <si>
    <t>申請書
第三面
記載値</t>
    <rPh sb="0" eb="3">
      <t>シンセイショ</t>
    </rPh>
    <rPh sb="4" eb="7">
      <t>ダイサンメン</t>
    </rPh>
    <rPh sb="8" eb="10">
      <t>キサイ</t>
    </rPh>
    <rPh sb="10" eb="11">
      <t>チ</t>
    </rPh>
    <phoneticPr fontId="1"/>
  </si>
  <si>
    <t>基準省令第10条第2号ロの基準</t>
    <rPh sb="0" eb="4">
      <t>キジュンショウレイ</t>
    </rPh>
    <rPh sb="4" eb="5">
      <t>ダイ</t>
    </rPh>
    <rPh sb="7" eb="8">
      <t>ジョウ</t>
    </rPh>
    <rPh sb="8" eb="9">
      <t>ダイ</t>
    </rPh>
    <rPh sb="10" eb="11">
      <t>ゴウ</t>
    </rPh>
    <rPh sb="13" eb="15">
      <t>キジュン</t>
    </rPh>
    <phoneticPr fontId="1"/>
  </si>
  <si>
    <t>-</t>
    <phoneticPr fontId="1"/>
  </si>
  <si>
    <r>
      <t xml:space="preserve">標準入力
</t>
    </r>
    <r>
      <rPr>
        <sz val="9"/>
        <color theme="1"/>
        <rFont val="HG丸ｺﾞｼｯｸM-PRO"/>
        <family val="3"/>
        <charset val="128"/>
      </rPr>
      <t>【GJ】</t>
    </r>
    <rPh sb="0" eb="2">
      <t>ヒョウジュン</t>
    </rPh>
    <rPh sb="2" eb="4">
      <t>ニュウリョク</t>
    </rPh>
    <phoneticPr fontId="1"/>
  </si>
  <si>
    <t>共同住宅</t>
    <rPh sb="0" eb="4">
      <t>キョウドウジュウタク</t>
    </rPh>
    <phoneticPr fontId="1"/>
  </si>
  <si>
    <t>長屋</t>
    <rPh sb="0" eb="2">
      <t>ナガヤ</t>
    </rPh>
    <phoneticPr fontId="1"/>
  </si>
  <si>
    <t>複合建築物（住宅部分全体）</t>
    <rPh sb="0" eb="5">
      <t>フクゴウケンチクブツ</t>
    </rPh>
    <rPh sb="6" eb="12">
      <t>ジュウタクブブンゼンタイ</t>
    </rPh>
    <phoneticPr fontId="1"/>
  </si>
  <si>
    <r>
      <t xml:space="preserve">合計
</t>
    </r>
    <r>
      <rPr>
        <sz val="8"/>
        <color theme="1"/>
        <rFont val="HG丸ｺﾞｼｯｸM-PRO"/>
        <family val="3"/>
        <charset val="128"/>
      </rPr>
      <t>【GJ】</t>
    </r>
    <rPh sb="0" eb="2">
      <t>ゴウケイ</t>
    </rPh>
    <phoneticPr fontId="1"/>
  </si>
  <si>
    <t>2022.10.27</t>
    <phoneticPr fontId="1"/>
  </si>
  <si>
    <t>Ver.1.0</t>
    <phoneticPr fontId="1"/>
  </si>
  <si>
    <t>外皮、窓等の熱の
損失に関する事項</t>
    <rPh sb="0" eb="2">
      <t>ガイヒ</t>
    </rPh>
    <rPh sb="3" eb="5">
      <t>マドトウ</t>
    </rPh>
    <rPh sb="6" eb="7">
      <t>ネツ</t>
    </rPh>
    <rPh sb="9" eb="11">
      <t>ソンシツ</t>
    </rPh>
    <rPh sb="12" eb="13">
      <t>カン</t>
    </rPh>
    <rPh sb="15" eb="17">
      <t>ジコウ</t>
    </rPh>
    <phoneticPr fontId="1"/>
  </si>
  <si>
    <t>一次エネルギー消費量
に関する事項</t>
    <rPh sb="0" eb="2">
      <t>イチジ</t>
    </rPh>
    <rPh sb="7" eb="10">
      <t>ショウヒリョウ</t>
    </rPh>
    <rPh sb="12" eb="13">
      <t>カン</t>
    </rPh>
    <rPh sb="15" eb="17">
      <t>ジコウ</t>
    </rPh>
    <phoneticPr fontId="1"/>
  </si>
  <si>
    <t>2022.10.31</t>
    <phoneticPr fontId="1"/>
  </si>
  <si>
    <t>Ver.1.1</t>
    <phoneticPr fontId="1"/>
  </si>
  <si>
    <t>・住棟の延べ面積欄を削除</t>
    <rPh sb="1" eb="3">
      <t>ジュウトウ</t>
    </rPh>
    <rPh sb="4" eb="5">
      <t>ノ</t>
    </rPh>
    <rPh sb="6" eb="9">
      <t>メンセキラン</t>
    </rPh>
    <rPh sb="10" eb="12">
      <t>サクジョ</t>
    </rPh>
    <phoneticPr fontId="1"/>
  </si>
  <si>
    <t>・外皮等の欄に「■基準省令第10条第2号イの基準」を追加</t>
    <rPh sb="1" eb="3">
      <t>ガイヒ</t>
    </rPh>
    <rPh sb="3" eb="4">
      <t>トウ</t>
    </rPh>
    <rPh sb="5" eb="6">
      <t>ラン</t>
    </rPh>
    <rPh sb="26" eb="28">
      <t>ツイカ</t>
    </rPh>
    <phoneticPr fontId="1"/>
  </si>
  <si>
    <t>・一次エネに関する事項欄に「■基準省令第10条第3号ロの基準」を追加</t>
    <rPh sb="1" eb="3">
      <t>イチジ</t>
    </rPh>
    <rPh sb="6" eb="7">
      <t>カン</t>
    </rPh>
    <rPh sb="9" eb="11">
      <t>ジコウ</t>
    </rPh>
    <rPh sb="11" eb="12">
      <t>ラン</t>
    </rPh>
    <rPh sb="32" eb="34">
      <t>ツイカ</t>
    </rPh>
    <phoneticPr fontId="1"/>
  </si>
  <si>
    <t>・WebプログラムV3.2.0及び3.3.0に対応</t>
    <rPh sb="15" eb="16">
      <t>オヨ</t>
    </rPh>
    <rPh sb="23" eb="25">
      <t>タイオウ</t>
    </rPh>
    <phoneticPr fontId="1"/>
  </si>
  <si>
    <t>2022.11.15</t>
    <phoneticPr fontId="1"/>
  </si>
  <si>
    <t>Ver.1.2</t>
    <phoneticPr fontId="1"/>
  </si>
  <si>
    <t>・V3.2.0削除</t>
    <rPh sb="7" eb="9">
      <t>サクジョ</t>
    </rPh>
    <phoneticPr fontId="1"/>
  </si>
  <si>
    <t>・V3.3.1に変更</t>
    <rPh sb="8" eb="10">
      <t>ヘンコウ</t>
    </rPh>
    <phoneticPr fontId="1"/>
  </si>
  <si>
    <t>2022.11.22</t>
    <phoneticPr fontId="1"/>
  </si>
  <si>
    <t>11/7法改正に対応</t>
    <rPh sb="4" eb="7">
      <t>ホウカイセイ</t>
    </rPh>
    <rPh sb="8" eb="10">
      <t>タイオウ</t>
    </rPh>
    <phoneticPr fontId="1"/>
  </si>
  <si>
    <t>■基準省令第10条第2号イ(1)の基準</t>
    <rPh sb="1" eb="5">
      <t>キジュンショウレイ</t>
    </rPh>
    <rPh sb="5" eb="6">
      <t>ダイ</t>
    </rPh>
    <rPh sb="8" eb="9">
      <t>ジョウ</t>
    </rPh>
    <rPh sb="9" eb="10">
      <t>ダイ</t>
    </rPh>
    <rPh sb="11" eb="12">
      <t>ゴウ</t>
    </rPh>
    <rPh sb="17" eb="19">
      <t>キジュン</t>
    </rPh>
    <phoneticPr fontId="1"/>
  </si>
  <si>
    <t>■基準省令第10条第2号ロ(1)の基準</t>
    <rPh sb="1" eb="5">
      <t>キジュンショウレイ</t>
    </rPh>
    <rPh sb="5" eb="6">
      <t>ダイ</t>
    </rPh>
    <rPh sb="8" eb="9">
      <t>ジョウ</t>
    </rPh>
    <rPh sb="9" eb="10">
      <t>ダイ</t>
    </rPh>
    <rPh sb="11" eb="12">
      <t>ゴウ</t>
    </rPh>
    <rPh sb="17" eb="19">
      <t>キジュン</t>
    </rPh>
    <phoneticPr fontId="1"/>
  </si>
  <si>
    <t>Ver.2</t>
    <phoneticPr fontId="1"/>
  </si>
  <si>
    <t>2024.6.3</t>
    <phoneticPr fontId="1"/>
  </si>
  <si>
    <t>Ver.3</t>
  </si>
  <si>
    <t>WebプロVer3.6に対応</t>
    <rPh sb="12" eb="14">
      <t>タイオウ</t>
    </rPh>
    <phoneticPr fontId="1"/>
  </si>
  <si>
    <t>共用部</t>
    <rPh sb="0" eb="3">
      <t>キョウヨウブ</t>
    </rPh>
    <phoneticPr fontId="1"/>
  </si>
  <si>
    <t>建築物の用途：</t>
    <rPh sb="0" eb="3">
      <t>ケンチクブツ</t>
    </rPh>
    <rPh sb="4" eb="6">
      <t>ヨウト</t>
    </rPh>
    <phoneticPr fontId="1"/>
  </si>
  <si>
    <t>地域区分：</t>
    <rPh sb="0" eb="4">
      <t>チイキクブン</t>
    </rPh>
    <phoneticPr fontId="1"/>
  </si>
  <si>
    <t>総住戸数：</t>
    <rPh sb="0" eb="1">
      <t>ソウ</t>
    </rPh>
    <rPh sb="1" eb="3">
      <t>ジュウコ</t>
    </rPh>
    <rPh sb="3" eb="4">
      <t>スウ</t>
    </rPh>
    <phoneticPr fontId="1"/>
  </si>
  <si>
    <t>東日本メゾン　建設工事</t>
    <phoneticPr fontId="1"/>
  </si>
  <si>
    <t>建築物の名称：</t>
    <rPh sb="0" eb="3">
      <t>ケンチクブツ</t>
    </rPh>
    <rPh sb="4" eb="6">
      <t>メイショウ</t>
    </rPh>
    <phoneticPr fontId="1"/>
  </si>
  <si>
    <t>住戸→</t>
    <rPh sb="0" eb="2">
      <t>ジュウコ</t>
    </rPh>
    <phoneticPr fontId="1"/>
  </si>
  <si>
    <t>改訂</t>
    <rPh sb="0" eb="2">
      <t>カイテイ</t>
    </rPh>
    <phoneticPr fontId="1"/>
  </si>
  <si>
    <t>Ver.4</t>
    <phoneticPr fontId="1"/>
  </si>
  <si>
    <t>2025.4.1</t>
    <phoneticPr fontId="1"/>
  </si>
  <si>
    <t>共用部照明設備の簡易入力欄を廃止</t>
    <rPh sb="0" eb="3">
      <t>キョウヨウブ</t>
    </rPh>
    <rPh sb="3" eb="5">
      <t>ショウメイ</t>
    </rPh>
    <rPh sb="5" eb="7">
      <t>セツビ</t>
    </rPh>
    <rPh sb="8" eb="10">
      <t>カンイ</t>
    </rPh>
    <rPh sb="10" eb="12">
      <t>ニュウリョク</t>
    </rPh>
    <rPh sb="12" eb="13">
      <t>ラン</t>
    </rPh>
    <rPh sb="14" eb="16">
      <t>ハイシ</t>
    </rPh>
    <phoneticPr fontId="1"/>
  </si>
  <si>
    <r>
      <t>・一次エネ計算結果等を参照しながら下表の</t>
    </r>
    <r>
      <rPr>
        <b/>
        <u/>
        <sz val="10"/>
        <color theme="1"/>
        <rFont val="HG丸ｺﾞｼｯｸM-PRO"/>
        <family val="3"/>
        <charset val="128"/>
      </rPr>
      <t>黄色い部分に数値等を入力</t>
    </r>
    <r>
      <rPr>
        <sz val="10"/>
        <color theme="1"/>
        <rFont val="HG丸ｺﾞｼｯｸM-PRO"/>
        <family val="3"/>
        <charset val="128"/>
      </rPr>
      <t>してください。緑の部分と青い部分は自動で表示あるいは計算され、青い部分は申請書第三面に記載する値です。</t>
    </r>
    <rPh sb="1" eb="3">
      <t>イチジ</t>
    </rPh>
    <rPh sb="5" eb="9">
      <t>ケイサンケッカ</t>
    </rPh>
    <rPh sb="9" eb="10">
      <t>トウ</t>
    </rPh>
    <rPh sb="11" eb="13">
      <t>サンショウ</t>
    </rPh>
    <rPh sb="17" eb="19">
      <t>カヒョウ</t>
    </rPh>
    <rPh sb="20" eb="22">
      <t>キイロ</t>
    </rPh>
    <rPh sb="23" eb="25">
      <t>ブブン</t>
    </rPh>
    <rPh sb="26" eb="28">
      <t>スウチ</t>
    </rPh>
    <rPh sb="28" eb="29">
      <t>トウ</t>
    </rPh>
    <rPh sb="30" eb="32">
      <t>ニュウリョク</t>
    </rPh>
    <rPh sb="52" eb="54">
      <t>ヒョウジ</t>
    </rPh>
    <rPh sb="71" eb="74">
      <t>ダイサンメン</t>
    </rPh>
    <rPh sb="79" eb="80">
      <t>アタイ</t>
    </rPh>
    <phoneticPr fontId="1"/>
  </si>
  <si>
    <t>2025.4.1改訂</t>
    <rPh sb="8" eb="10">
      <t>カイテイ</t>
    </rPh>
    <phoneticPr fontId="1"/>
  </si>
  <si>
    <t>2025.4.17</t>
    <phoneticPr fontId="1"/>
  </si>
  <si>
    <t>申請書第五面を申請書第四面に変更</t>
    <rPh sb="4" eb="5">
      <t>ゴ</t>
    </rPh>
    <rPh sb="14" eb="16">
      <t>ヘンコウ</t>
    </rPh>
    <phoneticPr fontId="1"/>
  </si>
  <si>
    <t>●共同住宅等の低炭素建築物新築等計画認定申請書第四面に代わる一覧表</t>
    <rPh sb="1" eb="5">
      <t>キョウドウジュウタク</t>
    </rPh>
    <rPh sb="5" eb="6">
      <t>トウ</t>
    </rPh>
    <rPh sb="7" eb="10">
      <t>テイタンソ</t>
    </rPh>
    <rPh sb="10" eb="13">
      <t>ケンチクブツ</t>
    </rPh>
    <rPh sb="13" eb="16">
      <t>シンチクトウ</t>
    </rPh>
    <rPh sb="16" eb="18">
      <t>ケイカク</t>
    </rPh>
    <rPh sb="18" eb="20">
      <t>ニンテイ</t>
    </rPh>
    <rPh sb="20" eb="23">
      <t>シンセイショ</t>
    </rPh>
    <rPh sb="23" eb="24">
      <t>ダイ</t>
    </rPh>
    <rPh sb="24" eb="25">
      <t>ヨン</t>
    </rPh>
    <rPh sb="25" eb="26">
      <t>メン</t>
    </rPh>
    <rPh sb="27" eb="28">
      <t>カ</t>
    </rPh>
    <rPh sb="30" eb="33">
      <t>イチランヒョウ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</si>
</sst>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_);[Red]\(#,##0.00\)"/>
    <numFmt numFmtId="178" formatCode="#,##0.0_);[Red]\(#,##0.0\)"/>
    <numFmt numFmtId="179" formatCode="#,##0.000_);[Red]\(#,##0.000\)"/>
    <numFmt numFmtId="180" formatCode="0.0"/>
  </numFmts>
  <fonts count="12" x14ac:knownFonts="1">
    <font>
      <sz val="11"/>
      <color theme="1"/>
      <name val="ＭＳ Ｐゴシック"/>
      <family val="2"/>
      <charset val="128"/>
    </font>
    <font>
      <sz val="6"/>
      <name val="ＭＳ Ｐゴシック"/>
      <family val="2"/>
      <charset val="128"/>
    </font>
    <font>
      <sz val="11"/>
      <color theme="1"/>
      <name val="HG丸ｺﾞｼｯｸM-PRO"/>
      <family val="3"/>
      <charset val="128"/>
    </font>
    <font>
      <sz val="10"/>
      <color theme="1"/>
      <name val="HG丸ｺﾞｼｯｸM-PRO"/>
      <family val="3"/>
      <charset val="128"/>
    </font>
    <font>
      <sz val="10"/>
      <color rgb="FFFF0000"/>
      <name val="HG丸ｺﾞｼｯｸM-PRO"/>
      <family val="3"/>
      <charset val="128"/>
    </font>
    <font>
      <sz val="9"/>
      <color theme="1"/>
      <name val="HG丸ｺﾞｼｯｸM-PRO"/>
      <family val="3"/>
      <charset val="128"/>
    </font>
    <font>
      <sz val="10"/>
      <name val="HG丸ｺﾞｼｯｸM-PRO"/>
      <family val="3"/>
      <charset val="128"/>
    </font>
    <font>
      <b/>
      <u/>
      <sz val="10"/>
      <color theme="1"/>
      <name val="HG丸ｺﾞｼｯｸM-PRO"/>
      <family val="3"/>
      <charset val="128"/>
    </font>
    <font>
      <sz val="8"/>
      <color theme="1"/>
      <name val="HG丸ｺﾞｼｯｸM-PRO"/>
      <family val="3"/>
      <charset val="128"/>
    </font>
    <font>
      <sz val="8"/>
      <name val="HG丸ｺﾞｼｯｸM-PRO"/>
      <family val="3"/>
      <charset val="128"/>
    </font>
    <font>
      <sz val="11"/>
      <color rgb="FFFF0000"/>
      <name val="HG丸ｺﾞｼｯｸM-PRO"/>
      <family val="3"/>
      <charset val="128"/>
    </font>
    <font>
      <b/>
      <sz val="11"/>
      <name val="HG丸ｺﾞｼｯｸM-PRO"/>
      <family val="3"/>
      <charset val="128"/>
    </font>
  </fonts>
  <fills count="7">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5">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style="thin">
        <color auto="1"/>
      </left>
      <right style="thin">
        <color auto="1"/>
      </right>
      <top/>
      <bottom/>
      <diagonal/>
    </border>
    <border>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thin">
        <color auto="1"/>
      </bottom>
      <diagonal/>
    </border>
    <border>
      <left style="hair">
        <color auto="1"/>
      </left>
      <right style="thin">
        <color auto="1"/>
      </right>
      <top style="hair">
        <color auto="1"/>
      </top>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thin">
        <color auto="1"/>
      </top>
      <bottom/>
      <diagonal/>
    </border>
    <border>
      <left style="hair">
        <color auto="1"/>
      </left>
      <right style="thin">
        <color auto="1"/>
      </right>
      <top style="hair">
        <color auto="1"/>
      </top>
      <bottom style="hair">
        <color auto="1"/>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176" fontId="2" fillId="0" borderId="0" xfId="0" applyNumberFormat="1" applyFont="1">
      <alignment vertical="center"/>
    </xf>
    <xf numFmtId="176" fontId="4" fillId="0" borderId="0" xfId="0" applyNumberFormat="1" applyFont="1">
      <alignment vertical="center"/>
    </xf>
    <xf numFmtId="176" fontId="3" fillId="0" borderId="0" xfId="0" applyNumberFormat="1" applyFont="1">
      <alignment vertical="center"/>
    </xf>
    <xf numFmtId="0" fontId="2" fillId="0" borderId="0" xfId="0" applyFont="1" applyAlignment="1">
      <alignment horizontal="center" vertical="center"/>
    </xf>
    <xf numFmtId="176" fontId="5" fillId="0" borderId="0" xfId="0" applyNumberFormat="1" applyFont="1" applyAlignment="1">
      <alignment horizontal="right" vertical="center"/>
    </xf>
    <xf numFmtId="0" fontId="3" fillId="0" borderId="5" xfId="0" applyFont="1" applyBorder="1">
      <alignment vertical="center"/>
    </xf>
    <xf numFmtId="0" fontId="5" fillId="0" borderId="0" xfId="0" applyFont="1">
      <alignmen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4" borderId="5" xfId="0" applyFont="1" applyFill="1" applyBorder="1">
      <alignment vertical="center"/>
    </xf>
    <xf numFmtId="0" fontId="3" fillId="4" borderId="5" xfId="0" applyFont="1" applyFill="1" applyBorder="1" applyAlignment="1">
      <alignment horizontal="center" vertical="center"/>
    </xf>
    <xf numFmtId="0" fontId="3" fillId="4" borderId="13"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 xfId="0" applyFont="1" applyFill="1" applyBorder="1" applyAlignment="1">
      <alignment horizontal="center" vertical="center"/>
    </xf>
    <xf numFmtId="176" fontId="3" fillId="0" borderId="1" xfId="0" applyNumberFormat="1" applyFont="1" applyBorder="1">
      <alignment vertical="center"/>
    </xf>
    <xf numFmtId="176" fontId="3" fillId="0" borderId="3" xfId="0" applyNumberFormat="1" applyFont="1" applyBorder="1">
      <alignment vertical="center"/>
    </xf>
    <xf numFmtId="179" fontId="6" fillId="4" borderId="16" xfId="0" applyNumberFormat="1" applyFont="1" applyFill="1" applyBorder="1">
      <alignment vertical="center"/>
    </xf>
    <xf numFmtId="0" fontId="3" fillId="0" borderId="4" xfId="0" applyFont="1" applyBorder="1" applyAlignment="1">
      <alignment horizontal="center" vertical="center" wrapText="1"/>
    </xf>
    <xf numFmtId="180" fontId="3" fillId="0" borderId="0" xfId="0" applyNumberFormat="1" applyFont="1">
      <alignment vertical="center"/>
    </xf>
    <xf numFmtId="0" fontId="8" fillId="0" borderId="0" xfId="0" applyFont="1">
      <alignment vertical="center"/>
    </xf>
    <xf numFmtId="0" fontId="3" fillId="0" borderId="0" xfId="0" applyFont="1" applyAlignment="1">
      <alignment horizontal="right" vertical="center"/>
    </xf>
    <xf numFmtId="0" fontId="3" fillId="0" borderId="8" xfId="0" applyFont="1" applyBorder="1" applyAlignment="1">
      <alignment horizontal="center" vertical="center" wrapText="1"/>
    </xf>
    <xf numFmtId="0" fontId="3" fillId="2" borderId="5" xfId="0" applyFont="1" applyFill="1" applyBorder="1" applyAlignment="1">
      <alignment horizontal="right" vertical="center"/>
    </xf>
    <xf numFmtId="0" fontId="3" fillId="4" borderId="6" xfId="0" applyFont="1" applyFill="1" applyBorder="1" applyAlignment="1">
      <alignment horizontal="center" vertical="center"/>
    </xf>
    <xf numFmtId="0" fontId="3" fillId="4" borderId="3" xfId="0" applyFont="1" applyFill="1" applyBorder="1" applyAlignment="1">
      <alignment horizontal="center" vertical="center"/>
    </xf>
    <xf numFmtId="0" fontId="3" fillId="5" borderId="7"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3" fillId="0" borderId="4" xfId="0" applyFont="1" applyBorder="1" applyAlignment="1">
      <alignment horizontal="center" vertical="center"/>
    </xf>
    <xf numFmtId="0" fontId="3" fillId="2" borderId="4" xfId="0" applyFont="1" applyFill="1" applyBorder="1" applyAlignment="1">
      <alignment horizontal="center" vertical="center"/>
    </xf>
    <xf numFmtId="178" fontId="6" fillId="2" borderId="7" xfId="0" applyNumberFormat="1" applyFont="1" applyFill="1" applyBorder="1">
      <alignment vertical="center"/>
    </xf>
    <xf numFmtId="177" fontId="6" fillId="2" borderId="3" xfId="0" applyNumberFormat="1" applyFont="1" applyFill="1" applyBorder="1">
      <alignment vertical="center"/>
    </xf>
    <xf numFmtId="178" fontId="6" fillId="2" borderId="1" xfId="0" applyNumberFormat="1" applyFont="1" applyFill="1" applyBorder="1">
      <alignment vertical="center"/>
    </xf>
    <xf numFmtId="178" fontId="6" fillId="2" borderId="3" xfId="0" applyNumberFormat="1" applyFont="1" applyFill="1" applyBorder="1">
      <alignment vertical="center"/>
    </xf>
    <xf numFmtId="178" fontId="6" fillId="2" borderId="16" xfId="0" applyNumberFormat="1" applyFont="1" applyFill="1" applyBorder="1">
      <alignment vertical="center"/>
    </xf>
    <xf numFmtId="177" fontId="6" fillId="5" borderId="4" xfId="0" applyNumberFormat="1" applyFont="1" applyFill="1" applyBorder="1">
      <alignment vertical="center"/>
    </xf>
    <xf numFmtId="178" fontId="6" fillId="5" borderId="2" xfId="0" applyNumberFormat="1" applyFont="1" applyFill="1" applyBorder="1">
      <alignment vertical="center"/>
    </xf>
    <xf numFmtId="178" fontId="6" fillId="2" borderId="17" xfId="0" applyNumberFormat="1" applyFont="1" applyFill="1" applyBorder="1">
      <alignment vertical="center"/>
    </xf>
    <xf numFmtId="178" fontId="6" fillId="2" borderId="19" xfId="0" applyNumberFormat="1" applyFont="1" applyFill="1" applyBorder="1">
      <alignment vertical="center"/>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5" xfId="0" applyFont="1" applyFill="1" applyBorder="1" applyAlignment="1" applyProtection="1">
      <alignment horizontal="right" vertical="center"/>
      <protection locked="0"/>
    </xf>
    <xf numFmtId="178" fontId="6" fillId="2" borderId="1" xfId="0" applyNumberFormat="1" applyFont="1" applyFill="1" applyBorder="1" applyProtection="1">
      <alignment vertical="center"/>
      <protection locked="0"/>
    </xf>
    <xf numFmtId="178" fontId="6" fillId="2" borderId="16" xfId="0" applyNumberFormat="1" applyFont="1" applyFill="1" applyBorder="1" applyProtection="1">
      <alignment vertical="center"/>
      <protection locked="0"/>
    </xf>
    <xf numFmtId="178" fontId="6" fillId="2" borderId="7" xfId="0" applyNumberFormat="1" applyFont="1" applyFill="1" applyBorder="1" applyProtection="1">
      <alignment vertical="center"/>
      <protection locked="0"/>
    </xf>
    <xf numFmtId="177" fontId="6" fillId="2" borderId="3" xfId="0" applyNumberFormat="1" applyFont="1" applyFill="1" applyBorder="1" applyProtection="1">
      <alignment vertical="center"/>
      <protection locked="0"/>
    </xf>
    <xf numFmtId="177" fontId="6" fillId="4" borderId="15" xfId="0" applyNumberFormat="1" applyFont="1" applyFill="1" applyBorder="1" applyAlignment="1">
      <alignment horizontal="center" vertical="center"/>
    </xf>
    <xf numFmtId="178" fontId="6" fillId="4" borderId="15" xfId="0" applyNumberFormat="1" applyFont="1" applyFill="1" applyBorder="1" applyAlignment="1">
      <alignment horizontal="center" vertical="center"/>
    </xf>
    <xf numFmtId="180" fontId="3" fillId="3" borderId="15" xfId="0" applyNumberFormat="1" applyFont="1" applyFill="1" applyBorder="1" applyAlignment="1">
      <alignment horizontal="center" vertical="center"/>
    </xf>
    <xf numFmtId="0" fontId="6" fillId="0" borderId="0" xfId="0" applyFont="1">
      <alignment vertical="center"/>
    </xf>
    <xf numFmtId="178" fontId="3" fillId="2" borderId="17" xfId="0" applyNumberFormat="1" applyFont="1" applyFill="1" applyBorder="1">
      <alignment vertical="center"/>
    </xf>
    <xf numFmtId="178" fontId="3" fillId="2" borderId="16" xfId="0" applyNumberFormat="1" applyFont="1" applyFill="1" applyBorder="1">
      <alignment vertical="center"/>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2" fontId="3" fillId="2" borderId="6" xfId="0" applyNumberFormat="1" applyFont="1" applyFill="1" applyBorder="1" applyAlignment="1" applyProtection="1">
      <alignment horizontal="center" vertical="center"/>
      <protection locked="0"/>
    </xf>
    <xf numFmtId="180" fontId="3" fillId="2" borderId="3" xfId="0" applyNumberFormat="1" applyFont="1" applyFill="1" applyBorder="1" applyAlignment="1" applyProtection="1">
      <alignment horizontal="center" vertical="center"/>
      <protection locked="0"/>
    </xf>
    <xf numFmtId="2" fontId="3" fillId="3" borderId="14" xfId="0" applyNumberFormat="1" applyFont="1" applyFill="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lignment vertical="center"/>
    </xf>
    <xf numFmtId="0" fontId="3" fillId="0" borderId="9" xfId="0" applyFont="1" applyBorder="1">
      <alignment vertical="center"/>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22" xfId="0" applyFont="1" applyBorder="1" applyAlignment="1" applyProtection="1">
      <alignment horizontal="center" vertical="center"/>
      <protection locked="0"/>
    </xf>
    <xf numFmtId="0" fontId="3" fillId="0" borderId="22" xfId="0" applyFont="1" applyBorder="1">
      <alignment vertical="center"/>
    </xf>
    <xf numFmtId="0" fontId="3" fillId="0" borderId="6" xfId="0" applyFont="1" applyBorder="1">
      <alignment vertical="center"/>
    </xf>
    <xf numFmtId="0" fontId="3" fillId="0" borderId="23" xfId="0" applyFont="1" applyBorder="1">
      <alignment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178" fontId="6" fillId="3" borderId="11" xfId="0" applyNumberFormat="1" applyFont="1" applyFill="1" applyBorder="1">
      <alignment vertical="center"/>
    </xf>
    <xf numFmtId="178" fontId="3" fillId="2" borderId="18" xfId="0" applyNumberFormat="1" applyFont="1" applyFill="1" applyBorder="1">
      <alignment vertical="center"/>
    </xf>
    <xf numFmtId="178" fontId="6" fillId="3" borderId="1" xfId="0" applyNumberFormat="1" applyFont="1" applyFill="1" applyBorder="1">
      <alignment vertical="center"/>
    </xf>
    <xf numFmtId="0" fontId="3" fillId="5" borderId="4" xfId="0" applyFont="1" applyFill="1" applyBorder="1">
      <alignment vertical="center"/>
    </xf>
    <xf numFmtId="179" fontId="6" fillId="4" borderId="18" xfId="0" applyNumberFormat="1" applyFont="1" applyFill="1" applyBorder="1">
      <alignment vertical="center"/>
    </xf>
    <xf numFmtId="177" fontId="6" fillId="2" borderId="4" xfId="0" applyNumberFormat="1" applyFont="1" applyFill="1" applyBorder="1">
      <alignment vertical="center"/>
    </xf>
    <xf numFmtId="178" fontId="6" fillId="2" borderId="24" xfId="0" applyNumberFormat="1" applyFont="1" applyFill="1" applyBorder="1">
      <alignment vertical="center"/>
    </xf>
    <xf numFmtId="178" fontId="6" fillId="2" borderId="2" xfId="0" applyNumberFormat="1" applyFont="1" applyFill="1" applyBorder="1">
      <alignment vertical="center"/>
    </xf>
    <xf numFmtId="178" fontId="6" fillId="5" borderId="1" xfId="0" applyNumberFormat="1" applyFont="1" applyFill="1" applyBorder="1">
      <alignment vertical="center"/>
    </xf>
    <xf numFmtId="178" fontId="3" fillId="6" borderId="1" xfId="0" applyNumberFormat="1" applyFont="1" applyFill="1" applyBorder="1">
      <alignment vertical="center"/>
    </xf>
    <xf numFmtId="178" fontId="3" fillId="6" borderId="11" xfId="0" applyNumberFormat="1" applyFont="1" applyFill="1" applyBorder="1">
      <alignment vertical="center"/>
    </xf>
    <xf numFmtId="178" fontId="3" fillId="6" borderId="2" xfId="0" applyNumberFormat="1" applyFont="1" applyFill="1" applyBorder="1">
      <alignment vertical="center"/>
    </xf>
    <xf numFmtId="0" fontId="3" fillId="0" borderId="10" xfId="0" applyFont="1" applyBorder="1" applyAlignment="1">
      <alignment horizontal="right" vertical="center"/>
    </xf>
    <xf numFmtId="0" fontId="3" fillId="3" borderId="1" xfId="0" applyFont="1" applyFill="1" applyBorder="1" applyAlignment="1">
      <alignment horizontal="center" vertical="center"/>
    </xf>
    <xf numFmtId="176" fontId="9" fillId="0" borderId="0" xfId="0" applyNumberFormat="1" applyFont="1" applyAlignment="1">
      <alignment vertical="center" wrapText="1"/>
    </xf>
    <xf numFmtId="176" fontId="9" fillId="0" borderId="0" xfId="0" applyNumberFormat="1" applyFont="1">
      <alignment vertical="center"/>
    </xf>
    <xf numFmtId="0" fontId="4" fillId="0" borderId="0" xfId="0" applyFont="1">
      <alignment vertical="center"/>
    </xf>
    <xf numFmtId="0" fontId="10" fillId="0" borderId="0" xfId="0" applyFont="1">
      <alignment vertical="center"/>
    </xf>
    <xf numFmtId="0" fontId="3" fillId="0" borderId="6"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6" fillId="0" borderId="8" xfId="0" applyFont="1" applyBorder="1" applyAlignment="1">
      <alignment horizontal="left" vertical="center"/>
    </xf>
    <xf numFmtId="0" fontId="6" fillId="0" borderId="12" xfId="0" applyFont="1" applyBorder="1" applyAlignment="1">
      <alignment horizontal="left"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3" fillId="5" borderId="6"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6" fillId="0" borderId="5" xfId="0" applyFont="1" applyBorder="1" applyAlignment="1">
      <alignment horizontal="left" vertical="center"/>
    </xf>
    <xf numFmtId="0" fontId="6" fillId="0" borderId="6"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xf>
    <xf numFmtId="0" fontId="6" fillId="0" borderId="4" xfId="0" applyFont="1" applyBorder="1" applyAlignment="1">
      <alignment horizontal="left" vertical="center"/>
    </xf>
    <xf numFmtId="0" fontId="3" fillId="0" borderId="0" xfId="0" applyFont="1" applyAlignment="1">
      <alignment horizontal="center" vertical="center"/>
    </xf>
    <xf numFmtId="0" fontId="6" fillId="0" borderId="10" xfId="0" applyFont="1" applyBorder="1" applyAlignment="1">
      <alignment horizontal="right" vertical="center"/>
    </xf>
    <xf numFmtId="0" fontId="6" fillId="0" borderId="20" xfId="0" applyFont="1" applyBorder="1" applyAlignment="1">
      <alignment horizontal="right" vertical="center"/>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0" borderId="10" xfId="0" applyFont="1" applyBorder="1" applyAlignment="1">
      <alignment horizontal="right" vertical="center"/>
    </xf>
    <xf numFmtId="0" fontId="3" fillId="0" borderId="20" xfId="0" applyFont="1" applyBorder="1" applyAlignment="1">
      <alignment horizontal="right" vertical="center"/>
    </xf>
    <xf numFmtId="176" fontId="6" fillId="0" borderId="0" xfId="0" applyNumberFormat="1" applyFont="1" applyAlignment="1">
      <alignment horizontal="left" vertical="center" wrapText="1"/>
    </xf>
    <xf numFmtId="176" fontId="6" fillId="0" borderId="0" xfId="0" applyNumberFormat="1" applyFont="1" applyAlignment="1">
      <alignment horizontal="left" vertical="center"/>
    </xf>
    <xf numFmtId="0" fontId="11" fillId="0" borderId="0" xfId="0" applyFont="1">
      <alignment vertical="center"/>
    </xf>
  </cellXfs>
  <cellStyles count="1">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752475</xdr:colOff>
      <xdr:row>15</xdr:row>
      <xdr:rowOff>219075</xdr:rowOff>
    </xdr:from>
    <xdr:to>
      <xdr:col>15</xdr:col>
      <xdr:colOff>381000</xdr:colOff>
      <xdr:row>17</xdr:row>
      <xdr:rowOff>133350</xdr:rowOff>
    </xdr:to>
    <xdr:sp macro="" textlink="">
      <xdr:nvSpPr>
        <xdr:cNvPr id="2" name="正方形/長方形 1">
          <a:extLst>
            <a:ext uri="{FF2B5EF4-FFF2-40B4-BE49-F238E27FC236}">
              <a16:creationId xmlns:a16="http://schemas.microsoft.com/office/drawing/2014/main" id="{A419297D-9E4B-4D45-BE54-3BE32D78630D}"/>
            </a:ext>
          </a:extLst>
        </xdr:cNvPr>
        <xdr:cNvSpPr/>
      </xdr:nvSpPr>
      <xdr:spPr>
        <a:xfrm>
          <a:off x="11572875" y="4381500"/>
          <a:ext cx="3905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⑥</a:t>
          </a:r>
        </a:p>
      </xdr:txBody>
    </xdr:sp>
    <xdr:clientData/>
  </xdr:twoCellAnchor>
  <xdr:twoCellAnchor>
    <xdr:from>
      <xdr:col>14</xdr:col>
      <xdr:colOff>752475</xdr:colOff>
      <xdr:row>16</xdr:row>
      <xdr:rowOff>228600</xdr:rowOff>
    </xdr:from>
    <xdr:to>
      <xdr:col>15</xdr:col>
      <xdr:colOff>381000</xdr:colOff>
      <xdr:row>18</xdr:row>
      <xdr:rowOff>142875</xdr:rowOff>
    </xdr:to>
    <xdr:sp macro="" textlink="">
      <xdr:nvSpPr>
        <xdr:cNvPr id="3" name="正方形/長方形 2">
          <a:extLst>
            <a:ext uri="{FF2B5EF4-FFF2-40B4-BE49-F238E27FC236}">
              <a16:creationId xmlns:a16="http://schemas.microsoft.com/office/drawing/2014/main" id="{FAE795DB-A158-4899-8056-03C727937AD4}"/>
            </a:ext>
          </a:extLst>
        </xdr:cNvPr>
        <xdr:cNvSpPr/>
      </xdr:nvSpPr>
      <xdr:spPr>
        <a:xfrm>
          <a:off x="11572875" y="4638675"/>
          <a:ext cx="3905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⑦</a:t>
          </a:r>
        </a:p>
      </xdr:txBody>
    </xdr:sp>
    <xdr:clientData/>
  </xdr:twoCellAnchor>
  <xdr:twoCellAnchor>
    <xdr:from>
      <xdr:col>14</xdr:col>
      <xdr:colOff>742950</xdr:colOff>
      <xdr:row>17</xdr:row>
      <xdr:rowOff>228600</xdr:rowOff>
    </xdr:from>
    <xdr:to>
      <xdr:col>15</xdr:col>
      <xdr:colOff>371475</xdr:colOff>
      <xdr:row>19</xdr:row>
      <xdr:rowOff>142875</xdr:rowOff>
    </xdr:to>
    <xdr:sp macro="" textlink="">
      <xdr:nvSpPr>
        <xdr:cNvPr id="4" name="正方形/長方形 3">
          <a:extLst>
            <a:ext uri="{FF2B5EF4-FFF2-40B4-BE49-F238E27FC236}">
              <a16:creationId xmlns:a16="http://schemas.microsoft.com/office/drawing/2014/main" id="{083F43AC-22D0-4C2D-B75A-FFDA2B9B5307}"/>
            </a:ext>
          </a:extLst>
        </xdr:cNvPr>
        <xdr:cNvSpPr/>
      </xdr:nvSpPr>
      <xdr:spPr>
        <a:xfrm>
          <a:off x="11563350" y="4886325"/>
          <a:ext cx="3905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⑧</a:t>
          </a:r>
        </a:p>
      </xdr:txBody>
    </xdr:sp>
    <xdr:clientData/>
  </xdr:twoCellAnchor>
  <xdr:twoCellAnchor>
    <xdr:from>
      <xdr:col>14</xdr:col>
      <xdr:colOff>742950</xdr:colOff>
      <xdr:row>18</xdr:row>
      <xdr:rowOff>238125</xdr:rowOff>
    </xdr:from>
    <xdr:to>
      <xdr:col>15</xdr:col>
      <xdr:colOff>371475</xdr:colOff>
      <xdr:row>20</xdr:row>
      <xdr:rowOff>57150</xdr:rowOff>
    </xdr:to>
    <xdr:sp macro="" textlink="">
      <xdr:nvSpPr>
        <xdr:cNvPr id="5" name="正方形/長方形 4">
          <a:extLst>
            <a:ext uri="{FF2B5EF4-FFF2-40B4-BE49-F238E27FC236}">
              <a16:creationId xmlns:a16="http://schemas.microsoft.com/office/drawing/2014/main" id="{1C2347FF-BED7-4DCA-AB55-6ECB93E7139D}"/>
            </a:ext>
          </a:extLst>
        </xdr:cNvPr>
        <xdr:cNvSpPr/>
      </xdr:nvSpPr>
      <xdr:spPr>
        <a:xfrm>
          <a:off x="11563350" y="5143500"/>
          <a:ext cx="39052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⑨</a:t>
          </a:r>
        </a:p>
      </xdr:txBody>
    </xdr:sp>
    <xdr:clientData/>
  </xdr:twoCellAnchor>
  <xdr:twoCellAnchor>
    <xdr:from>
      <xdr:col>5</xdr:col>
      <xdr:colOff>133350</xdr:colOff>
      <xdr:row>14</xdr:row>
      <xdr:rowOff>333375</xdr:rowOff>
    </xdr:from>
    <xdr:to>
      <xdr:col>5</xdr:col>
      <xdr:colOff>523875</xdr:colOff>
      <xdr:row>16</xdr:row>
      <xdr:rowOff>152400</xdr:rowOff>
    </xdr:to>
    <xdr:sp macro="" textlink="">
      <xdr:nvSpPr>
        <xdr:cNvPr id="6" name="正方形/長方形 5">
          <a:extLst>
            <a:ext uri="{FF2B5EF4-FFF2-40B4-BE49-F238E27FC236}">
              <a16:creationId xmlns:a16="http://schemas.microsoft.com/office/drawing/2014/main" id="{37472189-7658-442A-8079-3CD04BB1D8A7}"/>
            </a:ext>
          </a:extLst>
        </xdr:cNvPr>
        <xdr:cNvSpPr/>
      </xdr:nvSpPr>
      <xdr:spPr>
        <a:xfrm>
          <a:off x="3943350" y="4152900"/>
          <a:ext cx="3905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①</a:t>
          </a:r>
        </a:p>
      </xdr:txBody>
    </xdr:sp>
    <xdr:clientData/>
  </xdr:twoCellAnchor>
  <xdr:twoCellAnchor>
    <xdr:from>
      <xdr:col>5</xdr:col>
      <xdr:colOff>142875</xdr:colOff>
      <xdr:row>16</xdr:row>
      <xdr:rowOff>219075</xdr:rowOff>
    </xdr:from>
    <xdr:to>
      <xdr:col>5</xdr:col>
      <xdr:colOff>533400</xdr:colOff>
      <xdr:row>18</xdr:row>
      <xdr:rowOff>133350</xdr:rowOff>
    </xdr:to>
    <xdr:sp macro="" textlink="">
      <xdr:nvSpPr>
        <xdr:cNvPr id="7" name="正方形/長方形 6">
          <a:extLst>
            <a:ext uri="{FF2B5EF4-FFF2-40B4-BE49-F238E27FC236}">
              <a16:creationId xmlns:a16="http://schemas.microsoft.com/office/drawing/2014/main" id="{FD019335-CBBA-4E1E-B51A-13061A3D0EBC}"/>
            </a:ext>
          </a:extLst>
        </xdr:cNvPr>
        <xdr:cNvSpPr/>
      </xdr:nvSpPr>
      <xdr:spPr>
        <a:xfrm>
          <a:off x="3952875" y="4629150"/>
          <a:ext cx="3905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③</a:t>
          </a:r>
        </a:p>
      </xdr:txBody>
    </xdr:sp>
    <xdr:clientData/>
  </xdr:twoCellAnchor>
  <xdr:twoCellAnchor>
    <xdr:from>
      <xdr:col>5</xdr:col>
      <xdr:colOff>133350</xdr:colOff>
      <xdr:row>17</xdr:row>
      <xdr:rowOff>219075</xdr:rowOff>
    </xdr:from>
    <xdr:to>
      <xdr:col>5</xdr:col>
      <xdr:colOff>523875</xdr:colOff>
      <xdr:row>19</xdr:row>
      <xdr:rowOff>133350</xdr:rowOff>
    </xdr:to>
    <xdr:sp macro="" textlink="">
      <xdr:nvSpPr>
        <xdr:cNvPr id="8" name="正方形/長方形 7">
          <a:extLst>
            <a:ext uri="{FF2B5EF4-FFF2-40B4-BE49-F238E27FC236}">
              <a16:creationId xmlns:a16="http://schemas.microsoft.com/office/drawing/2014/main" id="{F4E91FF8-D256-46AB-B313-09760968A5D4}"/>
            </a:ext>
          </a:extLst>
        </xdr:cNvPr>
        <xdr:cNvSpPr/>
      </xdr:nvSpPr>
      <xdr:spPr>
        <a:xfrm>
          <a:off x="3943350" y="4876800"/>
          <a:ext cx="3905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④</a:t>
          </a:r>
        </a:p>
      </xdr:txBody>
    </xdr:sp>
    <xdr:clientData/>
  </xdr:twoCellAnchor>
  <xdr:twoCellAnchor>
    <xdr:from>
      <xdr:col>5</xdr:col>
      <xdr:colOff>152400</xdr:colOff>
      <xdr:row>15</xdr:row>
      <xdr:rowOff>219075</xdr:rowOff>
    </xdr:from>
    <xdr:to>
      <xdr:col>5</xdr:col>
      <xdr:colOff>542925</xdr:colOff>
      <xdr:row>17</xdr:row>
      <xdr:rowOff>133350</xdr:rowOff>
    </xdr:to>
    <xdr:sp macro="" textlink="">
      <xdr:nvSpPr>
        <xdr:cNvPr id="9" name="正方形/長方形 8">
          <a:extLst>
            <a:ext uri="{FF2B5EF4-FFF2-40B4-BE49-F238E27FC236}">
              <a16:creationId xmlns:a16="http://schemas.microsoft.com/office/drawing/2014/main" id="{003713A9-1977-454D-B178-64903EEBD94A}"/>
            </a:ext>
          </a:extLst>
        </xdr:cNvPr>
        <xdr:cNvSpPr/>
      </xdr:nvSpPr>
      <xdr:spPr>
        <a:xfrm>
          <a:off x="3962400" y="4381500"/>
          <a:ext cx="3905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②</a:t>
          </a:r>
        </a:p>
      </xdr:txBody>
    </xdr:sp>
    <xdr:clientData/>
  </xdr:twoCellAnchor>
  <xdr:twoCellAnchor editAs="oneCell">
    <xdr:from>
      <xdr:col>3</xdr:col>
      <xdr:colOff>1704975</xdr:colOff>
      <xdr:row>21</xdr:row>
      <xdr:rowOff>85725</xdr:rowOff>
    </xdr:from>
    <xdr:to>
      <xdr:col>15</xdr:col>
      <xdr:colOff>133350</xdr:colOff>
      <xdr:row>35</xdr:row>
      <xdr:rowOff>146864</xdr:rowOff>
    </xdr:to>
    <xdr:pic>
      <xdr:nvPicPr>
        <xdr:cNvPr id="10" name="図 9">
          <a:extLst>
            <a:ext uri="{FF2B5EF4-FFF2-40B4-BE49-F238E27FC236}">
              <a16:creationId xmlns:a16="http://schemas.microsoft.com/office/drawing/2014/main" id="{41CBA1D6-0B63-47D9-9C6D-A8FD71A92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0" y="5867400"/>
          <a:ext cx="8763000" cy="2632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752475</xdr:colOff>
      <xdr:row>21</xdr:row>
      <xdr:rowOff>76200</xdr:rowOff>
    </xdr:from>
    <xdr:to>
      <xdr:col>26</xdr:col>
      <xdr:colOff>163920</xdr:colOff>
      <xdr:row>44</xdr:row>
      <xdr:rowOff>95030</xdr:rowOff>
    </xdr:to>
    <xdr:pic>
      <xdr:nvPicPr>
        <xdr:cNvPr id="11" name="図 10">
          <a:extLst>
            <a:ext uri="{FF2B5EF4-FFF2-40B4-BE49-F238E27FC236}">
              <a16:creationId xmlns:a16="http://schemas.microsoft.com/office/drawing/2014/main" id="{A913C6A8-AA7A-40A5-A6E4-B0559A211F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34875" y="5857875"/>
          <a:ext cx="7793445" cy="4133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11</xdr:col>
      <xdr:colOff>400050</xdr:colOff>
      <xdr:row>51</xdr:row>
      <xdr:rowOff>34127</xdr:rowOff>
    </xdr:to>
    <xdr:pic>
      <xdr:nvPicPr>
        <xdr:cNvPr id="12" name="図 11">
          <a:extLst>
            <a:ext uri="{FF2B5EF4-FFF2-40B4-BE49-F238E27FC236}">
              <a16:creationId xmlns:a16="http://schemas.microsoft.com/office/drawing/2014/main" id="{951EF503-AD8A-410D-B121-B13436B7C80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825" y="8696325"/>
          <a:ext cx="8810625" cy="24344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0</xdr:colOff>
      <xdr:row>15</xdr:row>
      <xdr:rowOff>0</xdr:rowOff>
    </xdr:from>
    <xdr:to>
      <xdr:col>15</xdr:col>
      <xdr:colOff>390525</xdr:colOff>
      <xdr:row>16</xdr:row>
      <xdr:rowOff>161925</xdr:rowOff>
    </xdr:to>
    <xdr:sp macro="" textlink="">
      <xdr:nvSpPr>
        <xdr:cNvPr id="13" name="正方形/長方形 12">
          <a:extLst>
            <a:ext uri="{FF2B5EF4-FFF2-40B4-BE49-F238E27FC236}">
              <a16:creationId xmlns:a16="http://schemas.microsoft.com/office/drawing/2014/main" id="{ACADF6CD-E2A9-437E-8434-0EC9A5E9E083}"/>
            </a:ext>
          </a:extLst>
        </xdr:cNvPr>
        <xdr:cNvSpPr/>
      </xdr:nvSpPr>
      <xdr:spPr>
        <a:xfrm>
          <a:off x="11582400" y="4162425"/>
          <a:ext cx="390525"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⑤</a:t>
          </a:r>
        </a:p>
      </xdr:txBody>
    </xdr:sp>
    <xdr:clientData/>
  </xdr:twoCellAnchor>
  <xdr:twoCellAnchor>
    <xdr:from>
      <xdr:col>6</xdr:col>
      <xdr:colOff>0</xdr:colOff>
      <xdr:row>15</xdr:row>
      <xdr:rowOff>190500</xdr:rowOff>
    </xdr:from>
    <xdr:to>
      <xdr:col>11</xdr:col>
      <xdr:colOff>447675</xdr:colOff>
      <xdr:row>26</xdr:row>
      <xdr:rowOff>28575</xdr:rowOff>
    </xdr:to>
    <xdr:cxnSp macro="">
      <xdr:nvCxnSpPr>
        <xdr:cNvPr id="14" name="直線コネクタ 13">
          <a:extLst>
            <a:ext uri="{FF2B5EF4-FFF2-40B4-BE49-F238E27FC236}">
              <a16:creationId xmlns:a16="http://schemas.microsoft.com/office/drawing/2014/main" id="{FA81D807-256A-4D8E-AEB6-BF2A189D0B52}"/>
            </a:ext>
          </a:extLst>
        </xdr:cNvPr>
        <xdr:cNvCxnSpPr/>
      </xdr:nvCxnSpPr>
      <xdr:spPr>
        <a:xfrm flipH="1" flipV="1">
          <a:off x="4648200" y="4352925"/>
          <a:ext cx="4333875" cy="24860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9525</xdr:colOff>
      <xdr:row>16</xdr:row>
      <xdr:rowOff>219075</xdr:rowOff>
    </xdr:from>
    <xdr:to>
      <xdr:col>9</xdr:col>
      <xdr:colOff>47625</xdr:colOff>
      <xdr:row>33</xdr:row>
      <xdr:rowOff>95250</xdr:rowOff>
    </xdr:to>
    <xdr:cxnSp macro="">
      <xdr:nvCxnSpPr>
        <xdr:cNvPr id="15" name="直線コネクタ 14">
          <a:extLst>
            <a:ext uri="{FF2B5EF4-FFF2-40B4-BE49-F238E27FC236}">
              <a16:creationId xmlns:a16="http://schemas.microsoft.com/office/drawing/2014/main" id="{3EE394EB-FE62-4953-96E8-DD1F95985C6A}"/>
            </a:ext>
          </a:extLst>
        </xdr:cNvPr>
        <xdr:cNvCxnSpPr/>
      </xdr:nvCxnSpPr>
      <xdr:spPr>
        <a:xfrm flipH="1" flipV="1">
          <a:off x="4657725" y="4629150"/>
          <a:ext cx="2400300" cy="34766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819150</xdr:colOff>
      <xdr:row>17</xdr:row>
      <xdr:rowOff>209550</xdr:rowOff>
    </xdr:from>
    <xdr:to>
      <xdr:col>8</xdr:col>
      <xdr:colOff>476250</xdr:colOff>
      <xdr:row>48</xdr:row>
      <xdr:rowOff>38100</xdr:rowOff>
    </xdr:to>
    <xdr:cxnSp macro="">
      <xdr:nvCxnSpPr>
        <xdr:cNvPr id="16" name="直線コネクタ 15">
          <a:extLst>
            <a:ext uri="{FF2B5EF4-FFF2-40B4-BE49-F238E27FC236}">
              <a16:creationId xmlns:a16="http://schemas.microsoft.com/office/drawing/2014/main" id="{D692465C-6664-49B2-80D2-27838AA86E2A}"/>
            </a:ext>
          </a:extLst>
        </xdr:cNvPr>
        <xdr:cNvCxnSpPr/>
      </xdr:nvCxnSpPr>
      <xdr:spPr>
        <a:xfrm flipH="1" flipV="1">
          <a:off x="4629150" y="4867275"/>
          <a:ext cx="2095500" cy="5753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685800</xdr:colOff>
      <xdr:row>19</xdr:row>
      <xdr:rowOff>0</xdr:rowOff>
    </xdr:from>
    <xdr:to>
      <xdr:col>6</xdr:col>
      <xdr:colOff>95250</xdr:colOff>
      <xdr:row>48</xdr:row>
      <xdr:rowOff>142875</xdr:rowOff>
    </xdr:to>
    <xdr:cxnSp macro="">
      <xdr:nvCxnSpPr>
        <xdr:cNvPr id="17" name="直線コネクタ 16">
          <a:extLst>
            <a:ext uri="{FF2B5EF4-FFF2-40B4-BE49-F238E27FC236}">
              <a16:creationId xmlns:a16="http://schemas.microsoft.com/office/drawing/2014/main" id="{63F1A8B5-EBD2-4C1C-8E88-B56C8CB0EDEE}"/>
            </a:ext>
          </a:extLst>
        </xdr:cNvPr>
        <xdr:cNvCxnSpPr/>
      </xdr:nvCxnSpPr>
      <xdr:spPr>
        <a:xfrm flipH="1" flipV="1">
          <a:off x="4495800" y="5153025"/>
          <a:ext cx="247650" cy="557212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466725</xdr:colOff>
      <xdr:row>15</xdr:row>
      <xdr:rowOff>171450</xdr:rowOff>
    </xdr:from>
    <xdr:to>
      <xdr:col>24</xdr:col>
      <xdr:colOff>247650</xdr:colOff>
      <xdr:row>39</xdr:row>
      <xdr:rowOff>123825</xdr:rowOff>
    </xdr:to>
    <xdr:cxnSp macro="">
      <xdr:nvCxnSpPr>
        <xdr:cNvPr id="32" name="直線コネクタ 31">
          <a:extLst>
            <a:ext uri="{FF2B5EF4-FFF2-40B4-BE49-F238E27FC236}">
              <a16:creationId xmlns:a16="http://schemas.microsoft.com/office/drawing/2014/main" id="{131B743E-C7D0-4281-80F7-CE9D5BA397A4}"/>
            </a:ext>
          </a:extLst>
        </xdr:cNvPr>
        <xdr:cNvCxnSpPr/>
      </xdr:nvCxnSpPr>
      <xdr:spPr>
        <a:xfrm flipH="1" flipV="1">
          <a:off x="12049125" y="4333875"/>
          <a:ext cx="6638925" cy="482917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438150</xdr:colOff>
      <xdr:row>16</xdr:row>
      <xdr:rowOff>133350</xdr:rowOff>
    </xdr:from>
    <xdr:to>
      <xdr:col>22</xdr:col>
      <xdr:colOff>314325</xdr:colOff>
      <xdr:row>41</xdr:row>
      <xdr:rowOff>152400</xdr:rowOff>
    </xdr:to>
    <xdr:cxnSp macro="">
      <xdr:nvCxnSpPr>
        <xdr:cNvPr id="33" name="直線コネクタ 32">
          <a:extLst>
            <a:ext uri="{FF2B5EF4-FFF2-40B4-BE49-F238E27FC236}">
              <a16:creationId xmlns:a16="http://schemas.microsoft.com/office/drawing/2014/main" id="{175B6106-6D77-49C2-97CB-6159DC1ABBC2}"/>
            </a:ext>
          </a:extLst>
        </xdr:cNvPr>
        <xdr:cNvCxnSpPr/>
      </xdr:nvCxnSpPr>
      <xdr:spPr>
        <a:xfrm flipH="1" flipV="1">
          <a:off x="12020550" y="4543425"/>
          <a:ext cx="5210175" cy="49911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466725</xdr:colOff>
      <xdr:row>18</xdr:row>
      <xdr:rowOff>133350</xdr:rowOff>
    </xdr:from>
    <xdr:to>
      <xdr:col>22</xdr:col>
      <xdr:colOff>514350</xdr:colOff>
      <xdr:row>29</xdr:row>
      <xdr:rowOff>66675</xdr:rowOff>
    </xdr:to>
    <xdr:cxnSp macro="">
      <xdr:nvCxnSpPr>
        <xdr:cNvPr id="34" name="直線コネクタ 33">
          <a:extLst>
            <a:ext uri="{FF2B5EF4-FFF2-40B4-BE49-F238E27FC236}">
              <a16:creationId xmlns:a16="http://schemas.microsoft.com/office/drawing/2014/main" id="{0E457126-6EEB-4506-85A7-648D984F5208}"/>
            </a:ext>
          </a:extLst>
        </xdr:cNvPr>
        <xdr:cNvCxnSpPr/>
      </xdr:nvCxnSpPr>
      <xdr:spPr>
        <a:xfrm flipH="1" flipV="1">
          <a:off x="12049125" y="5038725"/>
          <a:ext cx="5381625" cy="2352675"/>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485775</xdr:colOff>
      <xdr:row>19</xdr:row>
      <xdr:rowOff>142875</xdr:rowOff>
    </xdr:from>
    <xdr:to>
      <xdr:col>25</xdr:col>
      <xdr:colOff>85725</xdr:colOff>
      <xdr:row>42</xdr:row>
      <xdr:rowOff>9525</xdr:rowOff>
    </xdr:to>
    <xdr:cxnSp macro="">
      <xdr:nvCxnSpPr>
        <xdr:cNvPr id="35" name="直線コネクタ 34">
          <a:extLst>
            <a:ext uri="{FF2B5EF4-FFF2-40B4-BE49-F238E27FC236}">
              <a16:creationId xmlns:a16="http://schemas.microsoft.com/office/drawing/2014/main" id="{FFF20853-71C1-4B16-9635-AA1725412DE0}"/>
            </a:ext>
          </a:extLst>
        </xdr:cNvPr>
        <xdr:cNvCxnSpPr/>
      </xdr:nvCxnSpPr>
      <xdr:spPr>
        <a:xfrm flipH="1" flipV="1">
          <a:off x="12068175" y="5295900"/>
          <a:ext cx="7219950" cy="426720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466725</xdr:colOff>
      <xdr:row>17</xdr:row>
      <xdr:rowOff>142875</xdr:rowOff>
    </xdr:from>
    <xdr:to>
      <xdr:col>24</xdr:col>
      <xdr:colOff>219075</xdr:colOff>
      <xdr:row>29</xdr:row>
      <xdr:rowOff>47625</xdr:rowOff>
    </xdr:to>
    <xdr:cxnSp macro="">
      <xdr:nvCxnSpPr>
        <xdr:cNvPr id="44" name="直線コネクタ 43">
          <a:extLst>
            <a:ext uri="{FF2B5EF4-FFF2-40B4-BE49-F238E27FC236}">
              <a16:creationId xmlns:a16="http://schemas.microsoft.com/office/drawing/2014/main" id="{A684E292-51C2-42B1-A5C9-5BFD5CA8992D}"/>
            </a:ext>
          </a:extLst>
        </xdr:cNvPr>
        <xdr:cNvCxnSpPr/>
      </xdr:nvCxnSpPr>
      <xdr:spPr>
        <a:xfrm flipH="1" flipV="1">
          <a:off x="12049125" y="4800600"/>
          <a:ext cx="6610350" cy="257175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647700</xdr:colOff>
      <xdr:row>10</xdr:row>
      <xdr:rowOff>228600</xdr:rowOff>
    </xdr:from>
    <xdr:to>
      <xdr:col>6</xdr:col>
      <xdr:colOff>552450</xdr:colOff>
      <xdr:row>13</xdr:row>
      <xdr:rowOff>28576</xdr:rowOff>
    </xdr:to>
    <xdr:sp macro="" textlink="">
      <xdr:nvSpPr>
        <xdr:cNvPr id="56" name="正方形/長方形 55">
          <a:extLst>
            <a:ext uri="{FF2B5EF4-FFF2-40B4-BE49-F238E27FC236}">
              <a16:creationId xmlns:a16="http://schemas.microsoft.com/office/drawing/2014/main" id="{A2359436-D4C1-70BE-ECFB-A955427AB056}"/>
            </a:ext>
          </a:extLst>
        </xdr:cNvPr>
        <xdr:cNvSpPr/>
      </xdr:nvSpPr>
      <xdr:spPr>
        <a:xfrm>
          <a:off x="3619500" y="2924175"/>
          <a:ext cx="1581150" cy="600076"/>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地域区分を入力すると自動で表示されます</a:t>
          </a:r>
        </a:p>
      </xdr:txBody>
    </xdr:sp>
    <xdr:clientData/>
  </xdr:twoCellAnchor>
  <xdr:twoCellAnchor>
    <xdr:from>
      <xdr:col>11</xdr:col>
      <xdr:colOff>752474</xdr:colOff>
      <xdr:row>21</xdr:row>
      <xdr:rowOff>180975</xdr:rowOff>
    </xdr:from>
    <xdr:to>
      <xdr:col>14</xdr:col>
      <xdr:colOff>742949</xdr:colOff>
      <xdr:row>23</xdr:row>
      <xdr:rowOff>47625</xdr:rowOff>
    </xdr:to>
    <xdr:sp macro="" textlink="">
      <xdr:nvSpPr>
        <xdr:cNvPr id="57" name="正方形/長方形 56">
          <a:extLst>
            <a:ext uri="{FF2B5EF4-FFF2-40B4-BE49-F238E27FC236}">
              <a16:creationId xmlns:a16="http://schemas.microsoft.com/office/drawing/2014/main" id="{266F2B38-7E48-490F-936B-368635371A9E}"/>
            </a:ext>
          </a:extLst>
        </xdr:cNvPr>
        <xdr:cNvSpPr/>
      </xdr:nvSpPr>
      <xdr:spPr>
        <a:xfrm>
          <a:off x="9286874" y="5962650"/>
          <a:ext cx="2276475" cy="323850"/>
        </a:xfrm>
        <a:prstGeom prst="rect">
          <a:avLst/>
        </a:prstGeom>
        <a:solidFill>
          <a:schemeClr val="accent2">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共用部（標準入力法算定結果）</a:t>
          </a:r>
        </a:p>
      </xdr:txBody>
    </xdr:sp>
    <xdr:clientData/>
  </xdr:twoCellAnchor>
  <xdr:twoCellAnchor>
    <xdr:from>
      <xdr:col>22</xdr:col>
      <xdr:colOff>647700</xdr:colOff>
      <xdr:row>20</xdr:row>
      <xdr:rowOff>304800</xdr:rowOff>
    </xdr:from>
    <xdr:to>
      <xdr:col>25</xdr:col>
      <xdr:colOff>638175</xdr:colOff>
      <xdr:row>22</xdr:row>
      <xdr:rowOff>19050</xdr:rowOff>
    </xdr:to>
    <xdr:sp macro="" textlink="">
      <xdr:nvSpPr>
        <xdr:cNvPr id="58" name="正方形/長方形 57">
          <a:extLst>
            <a:ext uri="{FF2B5EF4-FFF2-40B4-BE49-F238E27FC236}">
              <a16:creationId xmlns:a16="http://schemas.microsoft.com/office/drawing/2014/main" id="{BF6A2B41-A677-4049-B73A-D6766AC5CF91}"/>
            </a:ext>
          </a:extLst>
        </xdr:cNvPr>
        <xdr:cNvSpPr/>
      </xdr:nvSpPr>
      <xdr:spPr>
        <a:xfrm>
          <a:off x="17564100" y="5705475"/>
          <a:ext cx="2276475" cy="323850"/>
        </a:xfrm>
        <a:prstGeom prst="rect">
          <a:avLst/>
        </a:prstGeom>
        <a:solidFill>
          <a:schemeClr val="accent2">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住戸部（一次エネ計算結果）</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AM34"/>
  <sheetViews>
    <sheetView showGridLines="0" tabSelected="1" view="pageBreakPreview" zoomScaleNormal="100" zoomScaleSheetLayoutView="100" workbookViewId="0">
      <selection activeCell="B2" sqref="B2"/>
    </sheetView>
  </sheetViews>
  <sheetFormatPr defaultRowHeight="13.5" x14ac:dyDescent="0.15"/>
  <cols>
    <col min="1" max="1" width="1.625" customWidth="1"/>
    <col min="2" max="2" width="5.125" customWidth="1"/>
    <col min="3" max="3" width="9.625" customWidth="1"/>
    <col min="4" max="4" width="22.625" customWidth="1"/>
    <col min="5" max="7" width="11" customWidth="1"/>
    <col min="8" max="12" width="10" customWidth="1"/>
    <col min="13" max="28" width="10" style="1" customWidth="1"/>
    <col min="29" max="29" width="9" style="2"/>
    <col min="30" max="30" width="12.75" style="2" hidden="1" customWidth="1"/>
    <col min="31" max="33" width="9" style="2" hidden="1" customWidth="1"/>
    <col min="34" max="37" width="0" style="2" hidden="1" customWidth="1"/>
    <col min="38" max="39" width="9" style="2"/>
  </cols>
  <sheetData>
    <row r="2" spans="1:35" ht="24" customHeight="1" x14ac:dyDescent="0.15">
      <c r="B2" s="127" t="s">
        <v>75</v>
      </c>
    </row>
    <row r="3" spans="1:35" ht="17.25" customHeight="1" x14ac:dyDescent="0.15">
      <c r="B3" s="1"/>
      <c r="C3" s="2" t="s">
        <v>71</v>
      </c>
      <c r="E3" s="2"/>
      <c r="I3" s="9"/>
      <c r="M3" s="9"/>
      <c r="O3" s="9"/>
      <c r="P3" s="9"/>
      <c r="AE3" s="118" t="s">
        <v>31</v>
      </c>
      <c r="AF3" s="118"/>
      <c r="AG3" s="118"/>
    </row>
    <row r="4" spans="1:35" ht="27" customHeight="1" thickBot="1" x14ac:dyDescent="0.2">
      <c r="A4" s="1"/>
      <c r="B4" s="119" t="s">
        <v>65</v>
      </c>
      <c r="C4" s="120"/>
      <c r="D4" s="120"/>
      <c r="E4" s="121"/>
      <c r="F4" s="121"/>
      <c r="G4" s="122"/>
      <c r="H4" s="123" t="s">
        <v>61</v>
      </c>
      <c r="I4" s="124"/>
      <c r="J4" s="121"/>
      <c r="K4" s="122"/>
      <c r="L4" s="96" t="s">
        <v>62</v>
      </c>
      <c r="M4" s="65"/>
      <c r="N4" s="96" t="s">
        <v>63</v>
      </c>
      <c r="O4" s="64"/>
      <c r="P4" s="79"/>
      <c r="Q4" s="77"/>
      <c r="R4" s="78"/>
      <c r="S4" s="79"/>
      <c r="T4" s="8"/>
      <c r="U4" s="8"/>
      <c r="V4" s="8"/>
      <c r="W4" s="8"/>
      <c r="X4" s="8"/>
      <c r="Y4" s="8"/>
      <c r="Z4" s="11"/>
      <c r="AA4" s="8"/>
      <c r="AB4" s="8"/>
      <c r="AF4" s="12" t="s">
        <v>17</v>
      </c>
      <c r="AG4" s="12" t="s">
        <v>18</v>
      </c>
      <c r="AI4" s="2" t="s">
        <v>34</v>
      </c>
    </row>
    <row r="5" spans="1:35" ht="21" customHeight="1" thickTop="1" x14ac:dyDescent="0.15">
      <c r="A5" s="1"/>
      <c r="B5" s="117" t="s">
        <v>4</v>
      </c>
      <c r="C5" s="117"/>
      <c r="D5" s="117"/>
      <c r="E5" s="29" t="s">
        <v>8</v>
      </c>
      <c r="F5" s="40" t="s">
        <v>60</v>
      </c>
      <c r="G5" s="40" t="s">
        <v>66</v>
      </c>
      <c r="H5" s="41"/>
      <c r="I5" s="41"/>
      <c r="J5" s="41"/>
      <c r="K5" s="41"/>
      <c r="L5" s="41"/>
      <c r="M5" s="41"/>
      <c r="N5" s="41"/>
      <c r="O5" s="41"/>
      <c r="P5" s="51"/>
      <c r="Q5" s="51"/>
      <c r="R5" s="51"/>
      <c r="S5" s="51"/>
      <c r="T5" s="52"/>
      <c r="U5" s="52"/>
      <c r="V5" s="52"/>
      <c r="W5" s="52"/>
      <c r="X5" s="52"/>
      <c r="Y5" s="52"/>
      <c r="Z5" s="52"/>
      <c r="AA5" s="52"/>
      <c r="AB5" s="52"/>
      <c r="AE5" s="2">
        <v>1</v>
      </c>
      <c r="AF5" s="2">
        <v>0.4</v>
      </c>
      <c r="AG5" s="12" t="s">
        <v>32</v>
      </c>
      <c r="AI5" s="2" t="s">
        <v>35</v>
      </c>
    </row>
    <row r="6" spans="1:35" ht="21" customHeight="1" x14ac:dyDescent="0.15">
      <c r="A6" s="1"/>
      <c r="B6" s="112" t="s">
        <v>5</v>
      </c>
      <c r="C6" s="112"/>
      <c r="D6" s="112"/>
      <c r="E6" s="13"/>
      <c r="F6" s="15"/>
      <c r="G6" s="13"/>
      <c r="H6" s="23"/>
      <c r="I6" s="23"/>
      <c r="J6" s="23"/>
      <c r="K6" s="23"/>
      <c r="L6" s="23"/>
      <c r="M6" s="23"/>
      <c r="N6" s="23"/>
      <c r="O6" s="23"/>
      <c r="P6" s="52"/>
      <c r="Q6" s="52"/>
      <c r="R6" s="52"/>
      <c r="S6" s="52"/>
      <c r="T6" s="52"/>
      <c r="U6" s="52"/>
      <c r="V6" s="52"/>
      <c r="W6" s="52"/>
      <c r="X6" s="52"/>
      <c r="Y6" s="52"/>
      <c r="Z6" s="52"/>
      <c r="AA6" s="52"/>
      <c r="AB6" s="52"/>
      <c r="AE6" s="2">
        <v>2</v>
      </c>
      <c r="AF6" s="2">
        <v>0.4</v>
      </c>
      <c r="AG6" s="12" t="s">
        <v>32</v>
      </c>
      <c r="AI6" s="2" t="s">
        <v>36</v>
      </c>
    </row>
    <row r="7" spans="1:35" ht="21" customHeight="1" x14ac:dyDescent="0.15">
      <c r="A7" s="1"/>
      <c r="B7" s="112" t="s">
        <v>6</v>
      </c>
      <c r="C7" s="112"/>
      <c r="D7" s="112"/>
      <c r="E7" s="14"/>
      <c r="F7" s="15"/>
      <c r="G7" s="14"/>
      <c r="H7" s="34"/>
      <c r="I7" s="34"/>
      <c r="J7" s="34"/>
      <c r="K7" s="34"/>
      <c r="L7" s="34"/>
      <c r="M7" s="34"/>
      <c r="N7" s="34"/>
      <c r="O7" s="34"/>
      <c r="P7" s="53"/>
      <c r="Q7" s="53"/>
      <c r="R7" s="53"/>
      <c r="S7" s="53"/>
      <c r="T7" s="53"/>
      <c r="U7" s="53"/>
      <c r="V7" s="53"/>
      <c r="W7" s="53"/>
      <c r="X7" s="53"/>
      <c r="Y7" s="53"/>
      <c r="Z7" s="53"/>
      <c r="AA7" s="53"/>
      <c r="AB7" s="53"/>
      <c r="AE7" s="2">
        <v>3</v>
      </c>
      <c r="AF7" s="2">
        <v>0.5</v>
      </c>
      <c r="AG7" s="12" t="s">
        <v>32</v>
      </c>
    </row>
    <row r="8" spans="1:35" ht="21" customHeight="1" x14ac:dyDescent="0.15">
      <c r="A8" s="1"/>
      <c r="B8" s="112" t="s">
        <v>7</v>
      </c>
      <c r="C8" s="112"/>
      <c r="D8" s="105"/>
      <c r="E8" s="70"/>
      <c r="F8" s="69"/>
      <c r="G8" s="70"/>
      <c r="H8" s="70"/>
      <c r="I8" s="70"/>
      <c r="J8" s="71"/>
      <c r="K8" s="71"/>
      <c r="L8" s="71"/>
      <c r="M8" s="71"/>
      <c r="N8" s="71"/>
      <c r="O8" s="71"/>
      <c r="P8" s="71"/>
      <c r="Q8" s="71"/>
      <c r="R8" s="71"/>
      <c r="S8" s="72"/>
      <c r="T8" s="8"/>
      <c r="U8" s="8"/>
      <c r="V8" s="8"/>
      <c r="W8" s="8"/>
      <c r="X8" s="8"/>
      <c r="Y8" s="8"/>
      <c r="Z8" s="8"/>
      <c r="AA8" s="8"/>
      <c r="AB8" s="8"/>
      <c r="AD8" s="31" t="s">
        <v>29</v>
      </c>
      <c r="AE8" s="2">
        <v>4</v>
      </c>
      <c r="AF8" s="2">
        <v>0.6</v>
      </c>
      <c r="AG8" s="12" t="s">
        <v>32</v>
      </c>
    </row>
    <row r="9" spans="1:35" ht="25.5" customHeight="1" x14ac:dyDescent="0.15">
      <c r="A9" s="1"/>
      <c r="B9" s="113" t="s">
        <v>40</v>
      </c>
      <c r="C9" s="105" t="s">
        <v>54</v>
      </c>
      <c r="D9" s="106"/>
      <c r="E9" s="70"/>
      <c r="F9" s="69"/>
      <c r="G9" s="70"/>
      <c r="H9" s="70"/>
      <c r="I9" s="70"/>
      <c r="J9" s="71"/>
      <c r="K9" s="71"/>
      <c r="L9" s="71"/>
      <c r="M9" s="71"/>
      <c r="N9" s="71"/>
      <c r="O9" s="71"/>
      <c r="P9" s="71"/>
      <c r="Q9" s="71"/>
      <c r="R9" s="71"/>
      <c r="S9" s="71"/>
      <c r="T9" s="80"/>
      <c r="U9" s="80"/>
      <c r="V9" s="80"/>
      <c r="W9" s="80"/>
      <c r="X9" s="80"/>
      <c r="Y9" s="80"/>
      <c r="Z9" s="80"/>
      <c r="AA9" s="80"/>
      <c r="AB9" s="80"/>
      <c r="AD9" s="31"/>
      <c r="AG9" s="12"/>
    </row>
    <row r="10" spans="1:35" ht="21" customHeight="1" x14ac:dyDescent="0.15">
      <c r="A10" s="1"/>
      <c r="B10" s="114"/>
      <c r="C10" s="116" t="s">
        <v>11</v>
      </c>
      <c r="D10" s="17" t="s">
        <v>9</v>
      </c>
      <c r="E10" s="58"/>
      <c r="F10" s="73"/>
      <c r="G10" s="35"/>
      <c r="H10" s="21"/>
      <c r="I10" s="21"/>
      <c r="J10" s="21"/>
      <c r="K10" s="21"/>
      <c r="L10" s="21"/>
      <c r="M10" s="21"/>
      <c r="N10" s="21"/>
      <c r="O10" s="21"/>
      <c r="P10" s="66"/>
      <c r="Q10" s="66"/>
      <c r="R10" s="66"/>
      <c r="S10" s="66"/>
      <c r="T10" s="66"/>
      <c r="U10" s="66"/>
      <c r="V10" s="66"/>
      <c r="W10" s="66"/>
      <c r="X10" s="66"/>
      <c r="Y10" s="66"/>
      <c r="Z10" s="66"/>
      <c r="AA10" s="66"/>
      <c r="AB10" s="66"/>
      <c r="AD10" s="32" t="e">
        <f>G10/R$4</f>
        <v>#DIV/0!</v>
      </c>
      <c r="AE10" s="2">
        <v>5</v>
      </c>
      <c r="AF10" s="2">
        <v>0.6</v>
      </c>
      <c r="AG10" s="30">
        <v>3</v>
      </c>
    </row>
    <row r="11" spans="1:35" ht="21" customHeight="1" x14ac:dyDescent="0.15">
      <c r="A11" s="1"/>
      <c r="B11" s="114"/>
      <c r="C11" s="116"/>
      <c r="D11" s="19" t="s">
        <v>12</v>
      </c>
      <c r="E11" s="59"/>
      <c r="F11" s="74"/>
      <c r="G11" s="36"/>
      <c r="H11" s="22"/>
      <c r="I11" s="22"/>
      <c r="J11" s="22"/>
      <c r="K11" s="22"/>
      <c r="L11" s="22"/>
      <c r="M11" s="22"/>
      <c r="N11" s="22"/>
      <c r="O11" s="22"/>
      <c r="P11" s="67"/>
      <c r="Q11" s="67"/>
      <c r="R11" s="67"/>
      <c r="S11" s="67"/>
      <c r="T11" s="67"/>
      <c r="U11" s="67"/>
      <c r="V11" s="67"/>
      <c r="W11" s="67"/>
      <c r="X11" s="67"/>
      <c r="Y11" s="67"/>
      <c r="Z11" s="67"/>
      <c r="AA11" s="67"/>
      <c r="AB11" s="67"/>
      <c r="AD11" s="32" t="e">
        <f>G11/R$4</f>
        <v>#DIV/0!</v>
      </c>
      <c r="AE11" s="2">
        <v>6</v>
      </c>
      <c r="AF11" s="2">
        <v>0.6</v>
      </c>
      <c r="AG11" s="2">
        <v>2.8</v>
      </c>
    </row>
    <row r="12" spans="1:35" ht="21" customHeight="1" x14ac:dyDescent="0.15">
      <c r="A12" s="1"/>
      <c r="B12" s="114"/>
      <c r="C12" s="116" t="s">
        <v>10</v>
      </c>
      <c r="D12" s="20" t="s">
        <v>9</v>
      </c>
      <c r="E12" s="68" t="e">
        <f>VLOOKUP(M4,AE5:AG13,2,0)</f>
        <v>#N/A</v>
      </c>
      <c r="F12" s="75"/>
      <c r="G12" s="24"/>
      <c r="H12" s="82" t="str">
        <f t="shared" ref="H12:AB12" si="0">IF(H10="","",IF(H10&lt;=$E12,"適合","不適合"))</f>
        <v/>
      </c>
      <c r="I12" s="97" t="str">
        <f t="shared" si="0"/>
        <v/>
      </c>
      <c r="J12" s="97" t="str">
        <f t="shared" si="0"/>
        <v/>
      </c>
      <c r="K12" s="97" t="str">
        <f t="shared" si="0"/>
        <v/>
      </c>
      <c r="L12" s="97" t="str">
        <f t="shared" si="0"/>
        <v/>
      </c>
      <c r="M12" s="97" t="str">
        <f t="shared" si="0"/>
        <v/>
      </c>
      <c r="N12" s="97" t="str">
        <f t="shared" si="0"/>
        <v/>
      </c>
      <c r="O12" s="97" t="str">
        <f t="shared" si="0"/>
        <v/>
      </c>
      <c r="P12" s="97" t="str">
        <f t="shared" si="0"/>
        <v/>
      </c>
      <c r="Q12" s="97" t="str">
        <f t="shared" si="0"/>
        <v/>
      </c>
      <c r="R12" s="97" t="str">
        <f t="shared" si="0"/>
        <v/>
      </c>
      <c r="S12" s="97" t="str">
        <f t="shared" si="0"/>
        <v/>
      </c>
      <c r="T12" s="97" t="str">
        <f t="shared" si="0"/>
        <v/>
      </c>
      <c r="U12" s="97" t="str">
        <f t="shared" si="0"/>
        <v/>
      </c>
      <c r="V12" s="97" t="str">
        <f t="shared" si="0"/>
        <v/>
      </c>
      <c r="W12" s="97" t="str">
        <f t="shared" si="0"/>
        <v/>
      </c>
      <c r="X12" s="97" t="str">
        <f t="shared" si="0"/>
        <v/>
      </c>
      <c r="Y12" s="97" t="str">
        <f t="shared" si="0"/>
        <v/>
      </c>
      <c r="Z12" s="97" t="str">
        <f t="shared" si="0"/>
        <v/>
      </c>
      <c r="AA12" s="97" t="str">
        <f t="shared" si="0"/>
        <v/>
      </c>
      <c r="AB12" s="97" t="str">
        <f t="shared" si="0"/>
        <v/>
      </c>
      <c r="AE12" s="2">
        <v>7</v>
      </c>
      <c r="AF12" s="2">
        <v>0.6</v>
      </c>
      <c r="AG12" s="2">
        <v>2.7</v>
      </c>
    </row>
    <row r="13" spans="1:35" ht="21" customHeight="1" x14ac:dyDescent="0.15">
      <c r="A13" s="1"/>
      <c r="B13" s="115"/>
      <c r="C13" s="116"/>
      <c r="D13" s="18" t="s">
        <v>12</v>
      </c>
      <c r="E13" s="60" t="e">
        <f>VLOOKUP(M4,AE5:AG13,3,0)</f>
        <v>#N/A</v>
      </c>
      <c r="F13" s="76"/>
      <c r="G13" s="25"/>
      <c r="H13" s="83" t="str">
        <f>IF(H11="","",IF($E13="-","-",IF(H11&lt;=$E13,"適合","不適合")))</f>
        <v/>
      </c>
      <c r="I13" s="83" t="str">
        <f t="shared" ref="I13:AB13" si="1">IF(I11="","",IF($E13="-","-",IF(I11&lt;=$E13,"適合","不適合")))</f>
        <v/>
      </c>
      <c r="J13" s="83" t="str">
        <f t="shared" si="1"/>
        <v/>
      </c>
      <c r="K13" s="83" t="str">
        <f t="shared" si="1"/>
        <v/>
      </c>
      <c r="L13" s="83" t="str">
        <f t="shared" si="1"/>
        <v/>
      </c>
      <c r="M13" s="83" t="str">
        <f t="shared" si="1"/>
        <v/>
      </c>
      <c r="N13" s="83" t="str">
        <f t="shared" si="1"/>
        <v/>
      </c>
      <c r="O13" s="83" t="str">
        <f t="shared" si="1"/>
        <v/>
      </c>
      <c r="P13" s="83" t="str">
        <f t="shared" si="1"/>
        <v/>
      </c>
      <c r="Q13" s="83" t="str">
        <f t="shared" si="1"/>
        <v/>
      </c>
      <c r="R13" s="83" t="str">
        <f t="shared" si="1"/>
        <v/>
      </c>
      <c r="S13" s="83" t="str">
        <f t="shared" si="1"/>
        <v/>
      </c>
      <c r="T13" s="83" t="str">
        <f t="shared" si="1"/>
        <v/>
      </c>
      <c r="U13" s="83" t="str">
        <f t="shared" si="1"/>
        <v/>
      </c>
      <c r="V13" s="83" t="str">
        <f t="shared" si="1"/>
        <v/>
      </c>
      <c r="W13" s="83" t="str">
        <f t="shared" si="1"/>
        <v/>
      </c>
      <c r="X13" s="83" t="str">
        <f t="shared" si="1"/>
        <v/>
      </c>
      <c r="Y13" s="83" t="str">
        <f t="shared" si="1"/>
        <v/>
      </c>
      <c r="Z13" s="83" t="str">
        <f t="shared" si="1"/>
        <v/>
      </c>
      <c r="AA13" s="83" t="str">
        <f t="shared" si="1"/>
        <v/>
      </c>
      <c r="AB13" s="83" t="str">
        <f t="shared" si="1"/>
        <v/>
      </c>
      <c r="AE13" s="2">
        <v>8</v>
      </c>
      <c r="AG13" s="2">
        <v>6.7</v>
      </c>
      <c r="AI13" s="30"/>
    </row>
    <row r="14" spans="1:35" ht="25.5" customHeight="1" x14ac:dyDescent="0.15">
      <c r="A14" s="1"/>
      <c r="B14" s="102" t="s">
        <v>41</v>
      </c>
      <c r="C14" s="105" t="s">
        <v>55</v>
      </c>
      <c r="D14" s="106"/>
      <c r="E14" s="70"/>
      <c r="F14" s="69"/>
      <c r="G14" s="70"/>
      <c r="H14" s="70"/>
      <c r="I14" s="70"/>
      <c r="J14" s="71"/>
      <c r="K14" s="71"/>
      <c r="L14" s="71"/>
      <c r="M14" s="71"/>
      <c r="N14" s="71"/>
      <c r="O14" s="71"/>
      <c r="P14" s="71"/>
      <c r="Q14" s="71"/>
      <c r="R14" s="71"/>
      <c r="S14" s="71"/>
      <c r="T14" s="40"/>
      <c r="U14" s="40"/>
      <c r="V14" s="40"/>
      <c r="W14" s="40"/>
      <c r="X14" s="40"/>
      <c r="Y14" s="40"/>
      <c r="Z14" s="40"/>
      <c r="AA14" s="40"/>
      <c r="AB14" s="40"/>
      <c r="AI14" s="30"/>
    </row>
    <row r="15" spans="1:35" ht="27" customHeight="1" x14ac:dyDescent="0.15">
      <c r="A15" s="1"/>
      <c r="B15" s="103"/>
      <c r="C15" s="16" t="s">
        <v>3</v>
      </c>
      <c r="D15" s="16" t="s">
        <v>16</v>
      </c>
      <c r="E15" s="33" t="s">
        <v>37</v>
      </c>
      <c r="F15" s="10" t="s">
        <v>33</v>
      </c>
      <c r="G15" s="11" t="s">
        <v>2</v>
      </c>
      <c r="H15" s="11" t="str">
        <f>IF(H5="","",H5)</f>
        <v/>
      </c>
      <c r="I15" s="11" t="str">
        <f t="shared" ref="I15:AB15" si="2">IF(I5="","",I5)</f>
        <v/>
      </c>
      <c r="J15" s="11" t="str">
        <f t="shared" si="2"/>
        <v/>
      </c>
      <c r="K15" s="11" t="str">
        <f t="shared" si="2"/>
        <v/>
      </c>
      <c r="L15" s="11" t="str">
        <f t="shared" si="2"/>
        <v/>
      </c>
      <c r="M15" s="11" t="str">
        <f t="shared" si="2"/>
        <v/>
      </c>
      <c r="N15" s="11" t="str">
        <f t="shared" si="2"/>
        <v/>
      </c>
      <c r="O15" s="11" t="str">
        <f t="shared" si="2"/>
        <v/>
      </c>
      <c r="P15" s="11" t="str">
        <f t="shared" si="2"/>
        <v/>
      </c>
      <c r="Q15" s="11" t="str">
        <f t="shared" si="2"/>
        <v/>
      </c>
      <c r="R15" s="11" t="str">
        <f t="shared" si="2"/>
        <v/>
      </c>
      <c r="S15" s="11" t="str">
        <f t="shared" si="2"/>
        <v/>
      </c>
      <c r="T15" s="11" t="str">
        <f t="shared" si="2"/>
        <v/>
      </c>
      <c r="U15" s="11" t="str">
        <f t="shared" si="2"/>
        <v/>
      </c>
      <c r="V15" s="11" t="str">
        <f t="shared" si="2"/>
        <v/>
      </c>
      <c r="W15" s="11" t="str">
        <f t="shared" si="2"/>
        <v/>
      </c>
      <c r="X15" s="11" t="str">
        <f t="shared" si="2"/>
        <v/>
      </c>
      <c r="Y15" s="11" t="str">
        <f t="shared" si="2"/>
        <v/>
      </c>
      <c r="Z15" s="11" t="str">
        <f t="shared" si="2"/>
        <v/>
      </c>
      <c r="AA15" s="11" t="str">
        <f t="shared" si="2"/>
        <v/>
      </c>
      <c r="AB15" s="11" t="str">
        <f t="shared" si="2"/>
        <v/>
      </c>
      <c r="AF15" s="12"/>
      <c r="AG15" s="12"/>
    </row>
    <row r="16" spans="1:35" s="2" customFormat="1" ht="19.5" customHeight="1" x14ac:dyDescent="0.15">
      <c r="A16" s="1"/>
      <c r="B16" s="103"/>
      <c r="C16" s="107" t="s">
        <v>13</v>
      </c>
      <c r="D16" s="26" t="s">
        <v>14</v>
      </c>
      <c r="E16" s="86">
        <f>SUM(F16:G16)</f>
        <v>0</v>
      </c>
      <c r="F16" s="62"/>
      <c r="G16" s="93">
        <f>SUM(H16:AB16)</f>
        <v>0</v>
      </c>
      <c r="H16" s="44"/>
      <c r="I16" s="44"/>
      <c r="J16" s="44"/>
      <c r="K16" s="44"/>
      <c r="L16" s="44"/>
      <c r="M16" s="44"/>
      <c r="N16" s="44"/>
      <c r="O16" s="44"/>
      <c r="P16" s="54"/>
      <c r="Q16" s="54"/>
      <c r="R16" s="54"/>
      <c r="S16" s="54"/>
      <c r="T16" s="54"/>
      <c r="U16" s="54"/>
      <c r="V16" s="54"/>
      <c r="W16" s="54"/>
      <c r="X16" s="54"/>
      <c r="Y16" s="54"/>
      <c r="Z16" s="54"/>
      <c r="AA16" s="54"/>
      <c r="AB16" s="54"/>
      <c r="AD16" s="32" t="e">
        <f>G16/R$4</f>
        <v>#DIV/0!</v>
      </c>
    </row>
    <row r="17" spans="1:39" s="2" customFormat="1" ht="19.5" customHeight="1" x14ac:dyDescent="0.15">
      <c r="A17" s="1"/>
      <c r="B17" s="103"/>
      <c r="C17" s="108"/>
      <c r="D17" s="27" t="s">
        <v>15</v>
      </c>
      <c r="E17" s="84">
        <f t="shared" ref="E17:E19" si="3">SUM(F17:G17)</f>
        <v>0</v>
      </c>
      <c r="F17" s="63"/>
      <c r="G17" s="94">
        <f t="shared" ref="G17:G19" si="4">SUM(H17:AB17)</f>
        <v>0</v>
      </c>
      <c r="H17" s="45"/>
      <c r="I17" s="46"/>
      <c r="J17" s="46"/>
      <c r="K17" s="46"/>
      <c r="L17" s="46"/>
      <c r="M17" s="46"/>
      <c r="N17" s="46"/>
      <c r="O17" s="46"/>
      <c r="P17" s="55"/>
      <c r="Q17" s="55"/>
      <c r="R17" s="55"/>
      <c r="S17" s="55"/>
      <c r="T17" s="55"/>
      <c r="U17" s="55"/>
      <c r="V17" s="55"/>
      <c r="W17" s="55"/>
      <c r="X17" s="55"/>
      <c r="Y17" s="55"/>
      <c r="Z17" s="55"/>
      <c r="AA17" s="55"/>
      <c r="AB17" s="55"/>
      <c r="AD17" s="32" t="e">
        <f>G17/R$4</f>
        <v>#DIV/0!</v>
      </c>
    </row>
    <row r="18" spans="1:39" s="2" customFormat="1" ht="19.5" customHeight="1" x14ac:dyDescent="0.15">
      <c r="A18" s="1"/>
      <c r="B18" s="103"/>
      <c r="C18" s="109" t="s">
        <v>30</v>
      </c>
      <c r="D18" s="37" t="s">
        <v>20</v>
      </c>
      <c r="E18" s="92">
        <f t="shared" si="3"/>
        <v>0</v>
      </c>
      <c r="F18" s="49"/>
      <c r="G18" s="93">
        <f t="shared" si="4"/>
        <v>0</v>
      </c>
      <c r="H18" s="42"/>
      <c r="I18" s="42"/>
      <c r="J18" s="42"/>
      <c r="K18" s="42"/>
      <c r="L18" s="42"/>
      <c r="M18" s="42"/>
      <c r="N18" s="42"/>
      <c r="O18" s="42"/>
      <c r="P18" s="56"/>
      <c r="Q18" s="56"/>
      <c r="R18" s="56"/>
      <c r="S18" s="56"/>
      <c r="T18" s="56"/>
      <c r="U18" s="56"/>
      <c r="V18" s="56"/>
      <c r="W18" s="56"/>
      <c r="X18" s="56"/>
      <c r="Y18" s="56"/>
      <c r="Z18" s="56"/>
      <c r="AA18" s="56"/>
      <c r="AB18" s="56"/>
    </row>
    <row r="19" spans="1:39" s="2" customFormat="1" ht="19.5" customHeight="1" x14ac:dyDescent="0.15">
      <c r="A19" s="1"/>
      <c r="B19" s="103"/>
      <c r="C19" s="110"/>
      <c r="D19" s="38" t="s">
        <v>19</v>
      </c>
      <c r="E19" s="48">
        <f t="shared" si="3"/>
        <v>0</v>
      </c>
      <c r="F19" s="50"/>
      <c r="G19" s="95">
        <f t="shared" si="4"/>
        <v>0</v>
      </c>
      <c r="H19" s="42"/>
      <c r="I19" s="42"/>
      <c r="J19" s="42"/>
      <c r="K19" s="42"/>
      <c r="L19" s="42"/>
      <c r="M19" s="42"/>
      <c r="N19" s="42"/>
      <c r="O19" s="42"/>
      <c r="P19" s="56"/>
      <c r="Q19" s="56"/>
      <c r="R19" s="56"/>
      <c r="S19" s="56"/>
      <c r="T19" s="56"/>
      <c r="U19" s="56"/>
      <c r="V19" s="56"/>
      <c r="W19" s="56"/>
      <c r="X19" s="56"/>
      <c r="Y19" s="56"/>
      <c r="Z19" s="56"/>
      <c r="AA19" s="56"/>
      <c r="AB19" s="56"/>
    </row>
    <row r="20" spans="1:39" s="2" customFormat="1" ht="19.5" customHeight="1" x14ac:dyDescent="0.15">
      <c r="A20" s="1"/>
      <c r="B20" s="104"/>
      <c r="C20" s="111"/>
      <c r="D20" s="39" t="s">
        <v>0</v>
      </c>
      <c r="E20" s="47" t="e">
        <f>ROUNDUP(E17/E16,2)</f>
        <v>#DIV/0!</v>
      </c>
      <c r="F20" s="28"/>
      <c r="G20" s="25"/>
      <c r="H20" s="43"/>
      <c r="I20" s="43"/>
      <c r="J20" s="43"/>
      <c r="K20" s="43"/>
      <c r="L20" s="43"/>
      <c r="M20" s="43"/>
      <c r="N20" s="43"/>
      <c r="O20" s="43"/>
      <c r="P20" s="57"/>
      <c r="Q20" s="57"/>
      <c r="R20" s="57"/>
      <c r="S20" s="57"/>
      <c r="T20" s="57"/>
      <c r="U20" s="57"/>
      <c r="V20" s="57"/>
      <c r="W20" s="57"/>
      <c r="X20" s="57"/>
      <c r="Y20" s="57"/>
      <c r="Z20" s="57"/>
      <c r="AA20" s="57"/>
      <c r="AB20" s="57"/>
    </row>
    <row r="21" spans="1:39" s="2" customFormat="1" ht="30" customHeight="1" x14ac:dyDescent="0.15">
      <c r="A21" s="1"/>
      <c r="B21" s="99" t="s">
        <v>72</v>
      </c>
      <c r="C21" s="98"/>
      <c r="D21" s="99"/>
      <c r="E21" s="99"/>
      <c r="F21" s="99"/>
      <c r="G21" s="99"/>
      <c r="H21" s="99"/>
      <c r="I21" s="99"/>
      <c r="J21" s="99"/>
      <c r="K21" s="99"/>
      <c r="L21" s="99"/>
      <c r="M21" s="99"/>
      <c r="N21" s="99"/>
      <c r="O21" s="99"/>
      <c r="P21" s="99"/>
      <c r="Q21" s="99"/>
      <c r="R21" s="99"/>
      <c r="S21" s="99"/>
      <c r="T21" s="1"/>
      <c r="U21" s="1"/>
      <c r="V21" s="1"/>
      <c r="W21" s="1"/>
      <c r="X21" s="1"/>
      <c r="Y21" s="1"/>
      <c r="Z21" s="1"/>
      <c r="AA21" s="1"/>
      <c r="AB21" s="1"/>
    </row>
    <row r="22" spans="1:39" s="2" customFormat="1" ht="18" customHeight="1" x14ac:dyDescent="0.15">
      <c r="A22" s="1"/>
      <c r="B22" s="1"/>
      <c r="C22" s="5"/>
      <c r="D22" s="5"/>
      <c r="E22" s="5"/>
      <c r="F22" s="5"/>
      <c r="G22" s="1"/>
      <c r="H22" s="1"/>
      <c r="I22" s="1"/>
      <c r="J22" s="1"/>
      <c r="K22" s="1"/>
      <c r="L22" s="1"/>
      <c r="M22" s="1"/>
      <c r="N22" s="1"/>
      <c r="O22" s="1"/>
      <c r="P22" s="1"/>
      <c r="Q22" s="1"/>
      <c r="R22" s="1"/>
      <c r="S22" s="1"/>
      <c r="T22" s="1"/>
      <c r="U22" s="1"/>
      <c r="V22" s="1"/>
      <c r="W22" s="1"/>
      <c r="X22" s="1"/>
      <c r="Y22" s="1"/>
      <c r="Z22" s="1"/>
      <c r="AA22" s="1"/>
      <c r="AB22" s="1"/>
    </row>
    <row r="23" spans="1:39" s="2" customFormat="1" ht="18" customHeight="1" x14ac:dyDescent="0.15">
      <c r="A23" s="1"/>
      <c r="B23" s="4"/>
      <c r="C23" s="6"/>
      <c r="D23" s="6"/>
      <c r="E23" s="6"/>
      <c r="F23" s="7"/>
      <c r="G23" s="1"/>
      <c r="H23" s="1"/>
      <c r="I23" s="1"/>
      <c r="J23" s="1"/>
      <c r="K23" s="1"/>
      <c r="L23" s="1"/>
      <c r="M23" s="1"/>
      <c r="N23" s="1"/>
      <c r="O23" s="1"/>
      <c r="P23" s="1"/>
      <c r="Q23" s="1"/>
      <c r="R23" s="1"/>
      <c r="S23" s="1"/>
      <c r="T23" s="1"/>
      <c r="U23" s="1"/>
      <c r="V23" s="1"/>
      <c r="W23" s="1"/>
      <c r="X23" s="1"/>
      <c r="Y23" s="1"/>
      <c r="Z23" s="1"/>
      <c r="AA23" s="1"/>
      <c r="AB23" s="1"/>
    </row>
    <row r="24" spans="1:39" s="2" customFormat="1" ht="18" customHeight="1" x14ac:dyDescent="0.15">
      <c r="A24" s="1"/>
      <c r="B24" s="1"/>
      <c r="C24" s="5"/>
      <c r="D24" s="5"/>
      <c r="E24" s="5"/>
      <c r="F24" s="5"/>
      <c r="G24" s="1"/>
      <c r="H24" s="4"/>
      <c r="I24" s="1"/>
      <c r="J24" s="1"/>
      <c r="K24" s="1"/>
      <c r="L24" s="1"/>
      <c r="M24" s="1"/>
      <c r="N24" s="1"/>
      <c r="O24" s="1"/>
      <c r="P24" s="1"/>
      <c r="Q24" s="1"/>
      <c r="R24" s="1"/>
      <c r="S24" s="1"/>
      <c r="T24" s="1"/>
      <c r="U24" s="1"/>
      <c r="V24" s="1"/>
      <c r="W24" s="1"/>
      <c r="X24" s="1"/>
      <c r="Y24" s="1"/>
      <c r="Z24" s="1"/>
      <c r="AA24" s="1"/>
      <c r="AB24" s="1"/>
    </row>
    <row r="25" spans="1:39" s="2" customFormat="1" x14ac:dyDescent="0.15">
      <c r="A25" s="1"/>
      <c r="B25" s="4"/>
      <c r="C25" s="5"/>
      <c r="D25" s="5"/>
      <c r="E25" s="5"/>
      <c r="G25" s="1"/>
      <c r="H25" s="4"/>
      <c r="I25" s="1"/>
      <c r="J25" s="1"/>
      <c r="K25" s="1"/>
      <c r="L25" s="1"/>
      <c r="M25" s="1"/>
      <c r="N25" s="1"/>
      <c r="O25" s="1"/>
      <c r="P25" s="1"/>
      <c r="Q25" s="1"/>
      <c r="R25" s="1"/>
      <c r="S25" s="1"/>
      <c r="T25" s="1"/>
      <c r="U25" s="1"/>
      <c r="V25" s="1"/>
      <c r="W25" s="1"/>
      <c r="X25" s="1"/>
      <c r="Y25" s="1"/>
      <c r="Z25" s="1"/>
      <c r="AA25" s="1"/>
      <c r="AB25" s="1"/>
    </row>
    <row r="26" spans="1:39" s="2" customFormat="1" x14ac:dyDescent="0.15">
      <c r="A26" s="1"/>
      <c r="B26" s="1"/>
      <c r="C26" s="3"/>
      <c r="D26" s="3"/>
      <c r="E26" s="3"/>
      <c r="G26" s="1"/>
      <c r="H26" s="1"/>
      <c r="I26" s="1"/>
      <c r="J26" s="1"/>
      <c r="K26" s="1"/>
      <c r="L26" s="1"/>
      <c r="M26" s="1"/>
      <c r="N26" s="1"/>
      <c r="O26" s="1"/>
      <c r="P26" s="1"/>
      <c r="Q26" s="1"/>
      <c r="R26" s="1"/>
      <c r="S26" s="1"/>
      <c r="T26" s="1"/>
      <c r="U26" s="1"/>
      <c r="V26" s="1"/>
      <c r="W26" s="1"/>
      <c r="X26" s="1"/>
      <c r="Y26" s="1"/>
      <c r="Z26" s="1"/>
      <c r="AA26" s="1"/>
      <c r="AB26" s="1"/>
    </row>
    <row r="27" spans="1:39" s="2" customFormat="1" x14ac:dyDescent="0.15">
      <c r="A27" s="1"/>
      <c r="B27" s="1"/>
      <c r="C27" s="3"/>
      <c r="D27" s="3"/>
      <c r="E27" s="3"/>
      <c r="F27" s="1"/>
      <c r="G27" s="1"/>
      <c r="H27" s="1"/>
      <c r="I27" s="1"/>
      <c r="J27" s="1"/>
      <c r="K27" s="1"/>
      <c r="L27" s="1"/>
      <c r="M27" s="1"/>
      <c r="N27" s="1"/>
      <c r="O27" s="1"/>
      <c r="P27" s="1"/>
      <c r="Q27" s="1"/>
      <c r="R27" s="1"/>
      <c r="S27" s="1"/>
      <c r="T27" s="1"/>
      <c r="U27" s="1"/>
      <c r="V27" s="1"/>
      <c r="W27" s="1"/>
      <c r="X27" s="1"/>
      <c r="Y27" s="1"/>
      <c r="Z27" s="1"/>
      <c r="AA27" s="1"/>
      <c r="AB27" s="1"/>
    </row>
    <row r="28" spans="1:39" s="2" customFormat="1" x14ac:dyDescent="0.15">
      <c r="A28" s="1"/>
      <c r="B28" s="1"/>
      <c r="C28" s="3"/>
      <c r="D28" s="3"/>
      <c r="E28" s="3"/>
      <c r="F28" s="1"/>
      <c r="G28" s="1"/>
      <c r="H28" s="1"/>
      <c r="I28" s="1"/>
      <c r="J28" s="1"/>
      <c r="K28" s="1"/>
      <c r="L28" s="1"/>
      <c r="M28" s="1"/>
      <c r="N28" s="1"/>
      <c r="O28" s="1"/>
      <c r="P28" s="1"/>
      <c r="Q28" s="1"/>
      <c r="R28" s="1"/>
      <c r="S28" s="1"/>
      <c r="T28" s="1"/>
      <c r="U28" s="1"/>
      <c r="V28" s="1"/>
      <c r="W28" s="1"/>
      <c r="X28" s="1"/>
      <c r="Y28" s="1"/>
      <c r="Z28" s="1"/>
      <c r="AA28" s="1"/>
      <c r="AB28" s="1"/>
    </row>
    <row r="29" spans="1:39" s="2" customForma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39" s="1" customFormat="1" x14ac:dyDescent="0.15">
      <c r="AC30" s="2"/>
      <c r="AD30" s="2"/>
      <c r="AE30" s="2"/>
      <c r="AF30" s="2"/>
      <c r="AG30" s="2"/>
      <c r="AH30" s="2"/>
      <c r="AI30" s="2"/>
      <c r="AJ30" s="2"/>
      <c r="AK30" s="2"/>
      <c r="AL30" s="2"/>
      <c r="AM30" s="2"/>
    </row>
    <row r="31" spans="1:39" s="1" customFormat="1" x14ac:dyDescent="0.15">
      <c r="AC31" s="2"/>
      <c r="AD31" s="2"/>
      <c r="AE31" s="2"/>
      <c r="AF31" s="2"/>
      <c r="AG31" s="2"/>
      <c r="AH31" s="2"/>
      <c r="AI31" s="2"/>
      <c r="AJ31" s="2"/>
      <c r="AK31" s="2"/>
      <c r="AL31" s="2"/>
      <c r="AM31" s="2"/>
    </row>
    <row r="32" spans="1:39" s="1" customFormat="1" x14ac:dyDescent="0.15">
      <c r="AC32" s="2"/>
      <c r="AD32" s="2"/>
      <c r="AE32" s="2"/>
      <c r="AF32" s="2"/>
      <c r="AG32" s="2"/>
      <c r="AH32" s="2"/>
      <c r="AI32" s="2"/>
      <c r="AJ32" s="2"/>
      <c r="AK32" s="2"/>
      <c r="AL32" s="2"/>
      <c r="AM32" s="2"/>
    </row>
    <row r="33" spans="29:39" s="1" customFormat="1" x14ac:dyDescent="0.15">
      <c r="AC33" s="2"/>
      <c r="AD33" s="2"/>
      <c r="AE33" s="2"/>
      <c r="AF33" s="2"/>
      <c r="AG33" s="2"/>
      <c r="AH33" s="2"/>
      <c r="AI33" s="2"/>
      <c r="AJ33" s="2"/>
      <c r="AK33" s="2"/>
      <c r="AL33" s="2"/>
      <c r="AM33" s="2"/>
    </row>
    <row r="34" spans="29:39" s="1" customFormat="1" x14ac:dyDescent="0.15">
      <c r="AC34" s="2"/>
      <c r="AD34" s="2"/>
      <c r="AE34" s="2"/>
      <c r="AF34" s="2"/>
      <c r="AG34" s="2"/>
      <c r="AH34" s="2"/>
      <c r="AI34" s="2"/>
      <c r="AJ34" s="2"/>
      <c r="AK34" s="2"/>
      <c r="AL34" s="2"/>
      <c r="AM34" s="2"/>
    </row>
  </sheetData>
  <mergeCells count="17">
    <mergeCell ref="B5:D5"/>
    <mergeCell ref="AE3:AG3"/>
    <mergeCell ref="B4:D4"/>
    <mergeCell ref="E4:G4"/>
    <mergeCell ref="H4:I4"/>
    <mergeCell ref="J4:K4"/>
    <mergeCell ref="B14:B20"/>
    <mergeCell ref="C14:D14"/>
    <mergeCell ref="C16:C17"/>
    <mergeCell ref="C18:C20"/>
    <mergeCell ref="B6:D6"/>
    <mergeCell ref="B7:D7"/>
    <mergeCell ref="B8:D8"/>
    <mergeCell ref="B9:B13"/>
    <mergeCell ref="C9:D9"/>
    <mergeCell ref="C10:C11"/>
    <mergeCell ref="C12:C13"/>
  </mergeCells>
  <phoneticPr fontId="1"/>
  <dataValidations count="3">
    <dataValidation type="list" allowBlank="1" showInputMessage="1" showErrorMessage="1" sqref="J4:K4" xr:uid="{3E232D59-6B7A-4938-865D-F78A1942AAEE}">
      <formula1>$AI$4:$AI$7</formula1>
    </dataValidation>
    <dataValidation type="list" allowBlank="1" showInputMessage="1" sqref="M4" xr:uid="{FC2A5211-F600-4F3A-A5E2-7ECA75243A69}">
      <formula1>"2,3,4,5,6,7"</formula1>
    </dataValidation>
    <dataValidation type="list" allowBlank="1" showInputMessage="1" sqref="H6:AB6" xr:uid="{00000000-0002-0000-0000-000002000000}">
      <formula1>"1,2,3,4,5"</formula1>
    </dataValidation>
  </dataValidations>
  <pageMargins left="0.70866141732283472" right="0.70866141732283472" top="0.74803149606299213" bottom="0.74803149606299213" header="0.31496062992125984" footer="0.31496062992125984"/>
  <pageSetup paperSize="9" scale="66"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2D991-980C-4603-A005-CF83346C7317}">
  <sheetPr>
    <tabColor theme="9" tint="0.79998168889431442"/>
  </sheetPr>
  <dimension ref="A2:AM34"/>
  <sheetViews>
    <sheetView showGridLines="0" view="pageBreakPreview" zoomScaleNormal="100" zoomScaleSheetLayoutView="100" workbookViewId="0">
      <selection activeCell="B2" sqref="B2"/>
    </sheetView>
  </sheetViews>
  <sheetFormatPr defaultRowHeight="13.5" x14ac:dyDescent="0.15"/>
  <cols>
    <col min="1" max="1" width="1.625" customWidth="1"/>
    <col min="2" max="2" width="5.125" customWidth="1"/>
    <col min="3" max="3" width="9.625" customWidth="1"/>
    <col min="4" max="4" width="22.625" customWidth="1"/>
    <col min="5" max="7" width="11" customWidth="1"/>
    <col min="8" max="12" width="10" customWidth="1"/>
    <col min="13" max="28" width="10" style="1" customWidth="1"/>
    <col min="29" max="29" width="9" style="2"/>
    <col min="30" max="30" width="12.75" style="2" hidden="1" customWidth="1"/>
    <col min="31" max="33" width="9" style="2" hidden="1" customWidth="1"/>
    <col min="34" max="36" width="0" style="2" hidden="1" customWidth="1"/>
    <col min="37" max="39" width="9" style="2"/>
  </cols>
  <sheetData>
    <row r="2" spans="1:35" ht="24" customHeight="1" x14ac:dyDescent="0.15">
      <c r="B2" s="127" t="s">
        <v>75</v>
      </c>
    </row>
    <row r="3" spans="1:35" ht="17.25" customHeight="1" x14ac:dyDescent="0.15">
      <c r="B3" s="1"/>
      <c r="C3" s="2" t="s">
        <v>71</v>
      </c>
      <c r="E3" s="2"/>
      <c r="I3" s="9"/>
      <c r="M3" s="9"/>
      <c r="O3" s="9"/>
      <c r="P3" s="9"/>
      <c r="AE3" s="118" t="s">
        <v>31</v>
      </c>
      <c r="AF3" s="118"/>
      <c r="AG3" s="118"/>
    </row>
    <row r="4" spans="1:35" ht="27" customHeight="1" thickBot="1" x14ac:dyDescent="0.2">
      <c r="A4" s="1"/>
      <c r="B4" s="119" t="s">
        <v>65</v>
      </c>
      <c r="C4" s="120"/>
      <c r="D4" s="120"/>
      <c r="E4" s="121" t="s">
        <v>64</v>
      </c>
      <c r="F4" s="121"/>
      <c r="G4" s="122"/>
      <c r="H4" s="123" t="s">
        <v>61</v>
      </c>
      <c r="I4" s="124"/>
      <c r="J4" s="121" t="s">
        <v>34</v>
      </c>
      <c r="K4" s="122"/>
      <c r="L4" s="96" t="s">
        <v>62</v>
      </c>
      <c r="M4" s="65">
        <v>5</v>
      </c>
      <c r="N4" s="96" t="s">
        <v>63</v>
      </c>
      <c r="O4" s="64">
        <v>8</v>
      </c>
      <c r="P4" s="79"/>
      <c r="Q4" s="77"/>
      <c r="R4" s="78"/>
      <c r="S4" s="79"/>
      <c r="T4" s="8"/>
      <c r="U4" s="8"/>
      <c r="V4" s="8"/>
      <c r="W4" s="8"/>
      <c r="X4" s="8"/>
      <c r="Y4" s="8"/>
      <c r="Z4" s="11"/>
      <c r="AA4" s="8"/>
      <c r="AB4" s="8"/>
      <c r="AF4" s="12" t="s">
        <v>17</v>
      </c>
      <c r="AG4" s="12" t="s">
        <v>18</v>
      </c>
      <c r="AI4" s="2" t="s">
        <v>34</v>
      </c>
    </row>
    <row r="5" spans="1:35" ht="21" customHeight="1" thickTop="1" x14ac:dyDescent="0.15">
      <c r="A5" s="1"/>
      <c r="B5" s="117" t="s">
        <v>4</v>
      </c>
      <c r="C5" s="117"/>
      <c r="D5" s="117"/>
      <c r="E5" s="29" t="s">
        <v>8</v>
      </c>
      <c r="F5" s="40" t="s">
        <v>60</v>
      </c>
      <c r="G5" s="40" t="s">
        <v>66</v>
      </c>
      <c r="H5" s="41" t="s">
        <v>21</v>
      </c>
      <c r="I5" s="41" t="s">
        <v>22</v>
      </c>
      <c r="J5" s="41" t="s">
        <v>23</v>
      </c>
      <c r="K5" s="41" t="s">
        <v>24</v>
      </c>
      <c r="L5" s="41" t="s">
        <v>25</v>
      </c>
      <c r="M5" s="41" t="s">
        <v>26</v>
      </c>
      <c r="N5" s="41" t="s">
        <v>27</v>
      </c>
      <c r="O5" s="41" t="s">
        <v>28</v>
      </c>
      <c r="P5" s="51"/>
      <c r="Q5" s="51"/>
      <c r="R5" s="51"/>
      <c r="S5" s="51"/>
      <c r="T5" s="52"/>
      <c r="U5" s="52"/>
      <c r="V5" s="52"/>
      <c r="W5" s="52"/>
      <c r="X5" s="52"/>
      <c r="Y5" s="52"/>
      <c r="Z5" s="52"/>
      <c r="AA5" s="52"/>
      <c r="AB5" s="52"/>
      <c r="AE5" s="2">
        <v>1</v>
      </c>
      <c r="AF5" s="2">
        <v>0.4</v>
      </c>
      <c r="AG5" s="12" t="s">
        <v>32</v>
      </c>
      <c r="AI5" s="2" t="s">
        <v>35</v>
      </c>
    </row>
    <row r="6" spans="1:35" ht="21" customHeight="1" x14ac:dyDescent="0.15">
      <c r="A6" s="1"/>
      <c r="B6" s="112" t="s">
        <v>5</v>
      </c>
      <c r="C6" s="112"/>
      <c r="D6" s="112"/>
      <c r="E6" s="13"/>
      <c r="F6" s="15"/>
      <c r="G6" s="13"/>
      <c r="H6" s="23">
        <v>1</v>
      </c>
      <c r="I6" s="23">
        <v>1</v>
      </c>
      <c r="J6" s="23">
        <v>1</v>
      </c>
      <c r="K6" s="23">
        <v>1</v>
      </c>
      <c r="L6" s="23">
        <v>2</v>
      </c>
      <c r="M6" s="23">
        <v>2</v>
      </c>
      <c r="N6" s="23">
        <v>2</v>
      </c>
      <c r="O6" s="23">
        <v>2</v>
      </c>
      <c r="P6" s="52"/>
      <c r="Q6" s="52"/>
      <c r="R6" s="52"/>
      <c r="S6" s="52"/>
      <c r="T6" s="52"/>
      <c r="U6" s="52"/>
      <c r="V6" s="52"/>
      <c r="W6" s="52"/>
      <c r="X6" s="52"/>
      <c r="Y6" s="52"/>
      <c r="Z6" s="52"/>
      <c r="AA6" s="52"/>
      <c r="AB6" s="52"/>
      <c r="AE6" s="2">
        <v>2</v>
      </c>
      <c r="AF6" s="2">
        <v>0.4</v>
      </c>
      <c r="AG6" s="12" t="s">
        <v>32</v>
      </c>
      <c r="AI6" s="2" t="s">
        <v>36</v>
      </c>
    </row>
    <row r="7" spans="1:35" ht="21" customHeight="1" x14ac:dyDescent="0.15">
      <c r="A7" s="1"/>
      <c r="B7" s="112" t="s">
        <v>6</v>
      </c>
      <c r="C7" s="112"/>
      <c r="D7" s="112"/>
      <c r="E7" s="14"/>
      <c r="F7" s="15"/>
      <c r="G7" s="14"/>
      <c r="H7" s="34">
        <v>68.53</v>
      </c>
      <c r="I7" s="34">
        <v>54.11</v>
      </c>
      <c r="J7" s="34">
        <v>59.63</v>
      </c>
      <c r="K7" s="34">
        <v>74.33</v>
      </c>
      <c r="L7" s="34">
        <v>79.62</v>
      </c>
      <c r="M7" s="34">
        <v>54.11</v>
      </c>
      <c r="N7" s="34">
        <v>59.63</v>
      </c>
      <c r="O7" s="34">
        <v>74.33</v>
      </c>
      <c r="P7" s="53"/>
      <c r="Q7" s="53"/>
      <c r="R7" s="53"/>
      <c r="S7" s="53"/>
      <c r="T7" s="53"/>
      <c r="U7" s="53"/>
      <c r="V7" s="53"/>
      <c r="W7" s="53"/>
      <c r="X7" s="53"/>
      <c r="Y7" s="53"/>
      <c r="Z7" s="53"/>
      <c r="AA7" s="53"/>
      <c r="AB7" s="53"/>
      <c r="AE7" s="2">
        <v>3</v>
      </c>
      <c r="AF7" s="2">
        <v>0.5</v>
      </c>
      <c r="AG7" s="12" t="s">
        <v>32</v>
      </c>
    </row>
    <row r="8" spans="1:35" ht="21" customHeight="1" x14ac:dyDescent="0.15">
      <c r="A8" s="1"/>
      <c r="B8" s="112" t="s">
        <v>7</v>
      </c>
      <c r="C8" s="112"/>
      <c r="D8" s="105"/>
      <c r="E8" s="70"/>
      <c r="F8" s="69"/>
      <c r="G8" s="70"/>
      <c r="H8" s="70"/>
      <c r="I8" s="70"/>
      <c r="J8" s="71"/>
      <c r="K8" s="71"/>
      <c r="L8" s="71"/>
      <c r="M8" s="71"/>
      <c r="N8" s="71"/>
      <c r="O8" s="71"/>
      <c r="P8" s="71"/>
      <c r="Q8" s="71"/>
      <c r="R8" s="71"/>
      <c r="S8" s="72"/>
      <c r="T8" s="8"/>
      <c r="U8" s="8"/>
      <c r="V8" s="8"/>
      <c r="W8" s="8"/>
      <c r="X8" s="8"/>
      <c r="Y8" s="8"/>
      <c r="Z8" s="8"/>
      <c r="AA8" s="8"/>
      <c r="AB8" s="8"/>
      <c r="AD8" s="31" t="s">
        <v>29</v>
      </c>
      <c r="AE8" s="2">
        <v>4</v>
      </c>
      <c r="AF8" s="2">
        <v>0.6</v>
      </c>
      <c r="AG8" s="12" t="s">
        <v>32</v>
      </c>
    </row>
    <row r="9" spans="1:35" ht="25.5" customHeight="1" x14ac:dyDescent="0.15">
      <c r="A9" s="1"/>
      <c r="B9" s="113" t="s">
        <v>40</v>
      </c>
      <c r="C9" s="105" t="s">
        <v>54</v>
      </c>
      <c r="D9" s="106"/>
      <c r="E9" s="70"/>
      <c r="F9" s="69"/>
      <c r="G9" s="70"/>
      <c r="H9" s="70"/>
      <c r="I9" s="70"/>
      <c r="J9" s="71"/>
      <c r="K9" s="71"/>
      <c r="L9" s="71"/>
      <c r="M9" s="71"/>
      <c r="N9" s="71"/>
      <c r="O9" s="71"/>
      <c r="P9" s="71"/>
      <c r="Q9" s="71"/>
      <c r="R9" s="71"/>
      <c r="S9" s="71"/>
      <c r="T9" s="81"/>
      <c r="U9" s="80"/>
      <c r="V9" s="80"/>
      <c r="W9" s="80"/>
      <c r="X9" s="80"/>
      <c r="Y9" s="80"/>
      <c r="Z9" s="80"/>
      <c r="AA9" s="80"/>
      <c r="AB9" s="80"/>
      <c r="AD9" s="31"/>
      <c r="AG9" s="12"/>
    </row>
    <row r="10" spans="1:35" ht="21" customHeight="1" x14ac:dyDescent="0.15">
      <c r="A10" s="1"/>
      <c r="B10" s="114"/>
      <c r="C10" s="116" t="s">
        <v>11</v>
      </c>
      <c r="D10" s="17" t="s">
        <v>9</v>
      </c>
      <c r="E10" s="58"/>
      <c r="F10" s="73"/>
      <c r="G10" s="35"/>
      <c r="H10" s="21">
        <v>0.42</v>
      </c>
      <c r="I10" s="21">
        <v>0.28999999999999998</v>
      </c>
      <c r="J10" s="21">
        <v>0.31</v>
      </c>
      <c r="K10" s="21">
        <v>0.43</v>
      </c>
      <c r="L10" s="21">
        <v>0.43</v>
      </c>
      <c r="M10" s="21">
        <v>0.31</v>
      </c>
      <c r="N10" s="21">
        <v>0.32</v>
      </c>
      <c r="O10" s="21">
        <v>0.41</v>
      </c>
      <c r="P10" s="66"/>
      <c r="Q10" s="66"/>
      <c r="R10" s="66"/>
      <c r="S10" s="66"/>
      <c r="T10" s="66"/>
      <c r="U10" s="66"/>
      <c r="V10" s="66"/>
      <c r="W10" s="66"/>
      <c r="X10" s="66"/>
      <c r="Y10" s="66"/>
      <c r="Z10" s="66"/>
      <c r="AA10" s="66"/>
      <c r="AB10" s="66"/>
      <c r="AD10" s="32" t="e">
        <f>G10/R$4</f>
        <v>#DIV/0!</v>
      </c>
      <c r="AE10" s="2">
        <v>5</v>
      </c>
      <c r="AF10" s="2">
        <v>0.6</v>
      </c>
      <c r="AG10" s="30">
        <v>3</v>
      </c>
    </row>
    <row r="11" spans="1:35" ht="21" customHeight="1" x14ac:dyDescent="0.15">
      <c r="A11" s="1"/>
      <c r="B11" s="114"/>
      <c r="C11" s="116"/>
      <c r="D11" s="19" t="s">
        <v>12</v>
      </c>
      <c r="E11" s="59"/>
      <c r="F11" s="74"/>
      <c r="G11" s="36"/>
      <c r="H11" s="22">
        <v>1.1000000000000001</v>
      </c>
      <c r="I11" s="22">
        <v>0.5</v>
      </c>
      <c r="J11" s="22">
        <v>0.5</v>
      </c>
      <c r="K11" s="22">
        <v>1.1000000000000001</v>
      </c>
      <c r="L11" s="22">
        <v>1.6</v>
      </c>
      <c r="M11" s="22">
        <v>0.9</v>
      </c>
      <c r="N11" s="22">
        <v>0.9</v>
      </c>
      <c r="O11" s="22">
        <v>1.5</v>
      </c>
      <c r="P11" s="67"/>
      <c r="Q11" s="67"/>
      <c r="R11" s="67"/>
      <c r="S11" s="67"/>
      <c r="T11" s="67"/>
      <c r="U11" s="67"/>
      <c r="V11" s="67"/>
      <c r="W11" s="67"/>
      <c r="X11" s="67"/>
      <c r="Y11" s="67"/>
      <c r="Z11" s="67"/>
      <c r="AA11" s="67"/>
      <c r="AB11" s="67"/>
      <c r="AD11" s="32" t="e">
        <f>G11/R$4</f>
        <v>#DIV/0!</v>
      </c>
      <c r="AE11" s="2">
        <v>6</v>
      </c>
      <c r="AF11" s="2">
        <v>0.6</v>
      </c>
      <c r="AG11" s="2">
        <v>2.8</v>
      </c>
    </row>
    <row r="12" spans="1:35" ht="21" customHeight="1" x14ac:dyDescent="0.15">
      <c r="A12" s="1"/>
      <c r="B12" s="114"/>
      <c r="C12" s="116" t="s">
        <v>10</v>
      </c>
      <c r="D12" s="20" t="s">
        <v>9</v>
      </c>
      <c r="E12" s="68">
        <f>VLOOKUP(M4,AE5:AG13,2,0)</f>
        <v>0.6</v>
      </c>
      <c r="F12" s="75"/>
      <c r="G12" s="24"/>
      <c r="H12" s="82" t="str">
        <f t="shared" ref="H12:AB12" si="0">IF(H10="","",IF(H10&lt;=$E12,"適合","不適合"))</f>
        <v>適合</v>
      </c>
      <c r="I12" s="97" t="str">
        <f t="shared" si="0"/>
        <v>適合</v>
      </c>
      <c r="J12" s="97" t="str">
        <f t="shared" si="0"/>
        <v>適合</v>
      </c>
      <c r="K12" s="97" t="str">
        <f t="shared" si="0"/>
        <v>適合</v>
      </c>
      <c r="L12" s="97" t="str">
        <f t="shared" si="0"/>
        <v>適合</v>
      </c>
      <c r="M12" s="97" t="str">
        <f t="shared" si="0"/>
        <v>適合</v>
      </c>
      <c r="N12" s="97" t="str">
        <f t="shared" si="0"/>
        <v>適合</v>
      </c>
      <c r="O12" s="97" t="str">
        <f t="shared" si="0"/>
        <v>適合</v>
      </c>
      <c r="P12" s="97" t="str">
        <f t="shared" si="0"/>
        <v/>
      </c>
      <c r="Q12" s="97" t="str">
        <f t="shared" si="0"/>
        <v/>
      </c>
      <c r="R12" s="97" t="str">
        <f t="shared" si="0"/>
        <v/>
      </c>
      <c r="S12" s="97" t="str">
        <f t="shared" si="0"/>
        <v/>
      </c>
      <c r="T12" s="97" t="str">
        <f t="shared" si="0"/>
        <v/>
      </c>
      <c r="U12" s="97" t="str">
        <f t="shared" si="0"/>
        <v/>
      </c>
      <c r="V12" s="97" t="str">
        <f t="shared" si="0"/>
        <v/>
      </c>
      <c r="W12" s="97" t="str">
        <f t="shared" si="0"/>
        <v/>
      </c>
      <c r="X12" s="97" t="str">
        <f t="shared" si="0"/>
        <v/>
      </c>
      <c r="Y12" s="97" t="str">
        <f t="shared" si="0"/>
        <v/>
      </c>
      <c r="Z12" s="97" t="str">
        <f t="shared" si="0"/>
        <v/>
      </c>
      <c r="AA12" s="97" t="str">
        <f t="shared" si="0"/>
        <v/>
      </c>
      <c r="AB12" s="97" t="str">
        <f t="shared" si="0"/>
        <v/>
      </c>
      <c r="AE12" s="2">
        <v>7</v>
      </c>
      <c r="AF12" s="2">
        <v>0.6</v>
      </c>
      <c r="AG12" s="2">
        <v>2.7</v>
      </c>
    </row>
    <row r="13" spans="1:35" ht="21" customHeight="1" x14ac:dyDescent="0.15">
      <c r="A13" s="1"/>
      <c r="B13" s="115"/>
      <c r="C13" s="116"/>
      <c r="D13" s="18" t="s">
        <v>12</v>
      </c>
      <c r="E13" s="60">
        <f>VLOOKUP(M4,AE5:AG13,3,0)</f>
        <v>3</v>
      </c>
      <c r="F13" s="76"/>
      <c r="G13" s="25"/>
      <c r="H13" s="83" t="str">
        <f>IF(H11="","",IF($E13="-","-",IF(H11&lt;=$E13,"適合","不適合")))</f>
        <v>適合</v>
      </c>
      <c r="I13" s="83" t="str">
        <f t="shared" ref="I13:AB13" si="1">IF(I11="","",IF($E13="-","-",IF(I11&lt;=$E13,"適合","不適合")))</f>
        <v>適合</v>
      </c>
      <c r="J13" s="83" t="str">
        <f t="shared" si="1"/>
        <v>適合</v>
      </c>
      <c r="K13" s="83" t="str">
        <f t="shared" si="1"/>
        <v>適合</v>
      </c>
      <c r="L13" s="83" t="str">
        <f t="shared" si="1"/>
        <v>適合</v>
      </c>
      <c r="M13" s="83" t="str">
        <f t="shared" si="1"/>
        <v>適合</v>
      </c>
      <c r="N13" s="83" t="str">
        <f t="shared" si="1"/>
        <v>適合</v>
      </c>
      <c r="O13" s="83" t="str">
        <f t="shared" si="1"/>
        <v>適合</v>
      </c>
      <c r="P13" s="83" t="str">
        <f t="shared" si="1"/>
        <v/>
      </c>
      <c r="Q13" s="83" t="str">
        <f t="shared" si="1"/>
        <v/>
      </c>
      <c r="R13" s="83" t="str">
        <f t="shared" si="1"/>
        <v/>
      </c>
      <c r="S13" s="83" t="str">
        <f t="shared" si="1"/>
        <v/>
      </c>
      <c r="T13" s="83" t="str">
        <f t="shared" si="1"/>
        <v/>
      </c>
      <c r="U13" s="83" t="str">
        <f t="shared" si="1"/>
        <v/>
      </c>
      <c r="V13" s="83" t="str">
        <f t="shared" si="1"/>
        <v/>
      </c>
      <c r="W13" s="83" t="str">
        <f t="shared" si="1"/>
        <v/>
      </c>
      <c r="X13" s="83" t="str">
        <f t="shared" si="1"/>
        <v/>
      </c>
      <c r="Y13" s="83" t="str">
        <f t="shared" si="1"/>
        <v/>
      </c>
      <c r="Z13" s="83" t="str">
        <f t="shared" si="1"/>
        <v/>
      </c>
      <c r="AA13" s="83" t="str">
        <f t="shared" si="1"/>
        <v/>
      </c>
      <c r="AB13" s="83" t="str">
        <f t="shared" si="1"/>
        <v/>
      </c>
      <c r="AE13" s="2">
        <v>8</v>
      </c>
      <c r="AG13" s="2">
        <v>6.7</v>
      </c>
      <c r="AI13" s="30"/>
    </row>
    <row r="14" spans="1:35" ht="25.5" customHeight="1" x14ac:dyDescent="0.15">
      <c r="A14" s="1"/>
      <c r="B14" s="102" t="s">
        <v>41</v>
      </c>
      <c r="C14" s="105" t="s">
        <v>55</v>
      </c>
      <c r="D14" s="106"/>
      <c r="E14" s="70"/>
      <c r="F14" s="69"/>
      <c r="G14" s="70"/>
      <c r="H14" s="70"/>
      <c r="I14" s="70"/>
      <c r="J14" s="71"/>
      <c r="K14" s="71"/>
      <c r="L14" s="71"/>
      <c r="M14" s="71"/>
      <c r="N14" s="71"/>
      <c r="O14" s="71"/>
      <c r="P14" s="71"/>
      <c r="Q14" s="71"/>
      <c r="R14" s="71"/>
      <c r="S14" s="71"/>
      <c r="T14" s="40"/>
      <c r="U14" s="40"/>
      <c r="V14" s="40"/>
      <c r="W14" s="40"/>
      <c r="X14" s="40"/>
      <c r="Y14" s="40"/>
      <c r="Z14" s="40"/>
      <c r="AA14" s="40"/>
      <c r="AB14" s="40"/>
      <c r="AI14" s="30"/>
    </row>
    <row r="15" spans="1:35" ht="27" customHeight="1" x14ac:dyDescent="0.15">
      <c r="A15" s="1"/>
      <c r="B15" s="103"/>
      <c r="C15" s="16" t="s">
        <v>3</v>
      </c>
      <c r="D15" s="16" t="s">
        <v>16</v>
      </c>
      <c r="E15" s="33" t="s">
        <v>37</v>
      </c>
      <c r="F15" s="10" t="s">
        <v>33</v>
      </c>
      <c r="G15" s="11" t="s">
        <v>2</v>
      </c>
      <c r="H15" s="11" t="str">
        <f>IF(H5="","",H5)</f>
        <v>101</v>
      </c>
      <c r="I15" s="11" t="str">
        <f t="shared" ref="I15:AB15" si="2">IF(I5="","",I5)</f>
        <v>102</v>
      </c>
      <c r="J15" s="11" t="str">
        <f t="shared" si="2"/>
        <v>103</v>
      </c>
      <c r="K15" s="11" t="str">
        <f t="shared" si="2"/>
        <v>105</v>
      </c>
      <c r="L15" s="11" t="str">
        <f t="shared" si="2"/>
        <v>201</v>
      </c>
      <c r="M15" s="11" t="str">
        <f t="shared" si="2"/>
        <v>202</v>
      </c>
      <c r="N15" s="11" t="str">
        <f t="shared" si="2"/>
        <v>203</v>
      </c>
      <c r="O15" s="11" t="str">
        <f t="shared" si="2"/>
        <v>205</v>
      </c>
      <c r="P15" s="11" t="str">
        <f t="shared" si="2"/>
        <v/>
      </c>
      <c r="Q15" s="11" t="str">
        <f t="shared" si="2"/>
        <v/>
      </c>
      <c r="R15" s="11" t="str">
        <f t="shared" si="2"/>
        <v/>
      </c>
      <c r="S15" s="11" t="str">
        <f t="shared" si="2"/>
        <v/>
      </c>
      <c r="T15" s="11" t="str">
        <f t="shared" si="2"/>
        <v/>
      </c>
      <c r="U15" s="11" t="str">
        <f t="shared" si="2"/>
        <v/>
      </c>
      <c r="V15" s="11" t="str">
        <f t="shared" si="2"/>
        <v/>
      </c>
      <c r="W15" s="11" t="str">
        <f t="shared" si="2"/>
        <v/>
      </c>
      <c r="X15" s="11" t="str">
        <f t="shared" si="2"/>
        <v/>
      </c>
      <c r="Y15" s="11" t="str">
        <f t="shared" si="2"/>
        <v/>
      </c>
      <c r="Z15" s="11" t="str">
        <f t="shared" si="2"/>
        <v/>
      </c>
      <c r="AA15" s="11" t="str">
        <f t="shared" si="2"/>
        <v/>
      </c>
      <c r="AB15" s="11" t="str">
        <f t="shared" si="2"/>
        <v/>
      </c>
      <c r="AF15" s="12"/>
      <c r="AG15" s="12"/>
    </row>
    <row r="16" spans="1:35" s="2" customFormat="1" ht="19.5" customHeight="1" x14ac:dyDescent="0.15">
      <c r="A16" s="1"/>
      <c r="B16" s="103"/>
      <c r="C16" s="107" t="s">
        <v>13</v>
      </c>
      <c r="D16" s="26" t="s">
        <v>14</v>
      </c>
      <c r="E16" s="86">
        <f>SUM(F16:G16)</f>
        <v>351.5</v>
      </c>
      <c r="F16" s="62">
        <v>1.2</v>
      </c>
      <c r="G16" s="93">
        <f>SUM(H16:AB16)</f>
        <v>350.3</v>
      </c>
      <c r="H16" s="44">
        <v>47</v>
      </c>
      <c r="I16" s="44">
        <v>38.5</v>
      </c>
      <c r="J16" s="44">
        <v>41.4</v>
      </c>
      <c r="K16" s="44">
        <v>46.9</v>
      </c>
      <c r="L16" s="44">
        <v>51.2</v>
      </c>
      <c r="M16" s="44">
        <v>38.1</v>
      </c>
      <c r="N16" s="44">
        <v>40.9</v>
      </c>
      <c r="O16" s="44">
        <v>46.300000000000004</v>
      </c>
      <c r="P16" s="54"/>
      <c r="Q16" s="54"/>
      <c r="R16" s="54"/>
      <c r="S16" s="54"/>
      <c r="T16" s="54"/>
      <c r="U16" s="54"/>
      <c r="V16" s="54"/>
      <c r="W16" s="54"/>
      <c r="X16" s="54"/>
      <c r="Y16" s="54"/>
      <c r="Z16" s="54"/>
      <c r="AA16" s="54"/>
      <c r="AB16" s="54"/>
      <c r="AD16" s="32" t="e">
        <f>G16/R$4</f>
        <v>#DIV/0!</v>
      </c>
    </row>
    <row r="17" spans="1:39" s="2" customFormat="1" ht="19.5" customHeight="1" x14ac:dyDescent="0.15">
      <c r="A17" s="1"/>
      <c r="B17" s="103"/>
      <c r="C17" s="108"/>
      <c r="D17" s="27" t="s">
        <v>15</v>
      </c>
      <c r="E17" s="84">
        <f t="shared" ref="E17:E19" si="3">SUM(F17:G17)</f>
        <v>249.3</v>
      </c>
      <c r="F17" s="85">
        <v>0.4</v>
      </c>
      <c r="G17" s="94">
        <f t="shared" ref="G17:G19" si="4">SUM(H17:AB17)</f>
        <v>248.9</v>
      </c>
      <c r="H17" s="45">
        <v>33.6</v>
      </c>
      <c r="I17" s="46">
        <v>26.1</v>
      </c>
      <c r="J17" s="46">
        <v>27.900000000000002</v>
      </c>
      <c r="K17" s="46">
        <v>35</v>
      </c>
      <c r="L17" s="46">
        <v>37.4</v>
      </c>
      <c r="M17" s="46">
        <v>26.5</v>
      </c>
      <c r="N17" s="46">
        <v>28.1</v>
      </c>
      <c r="O17" s="46">
        <v>34.300000000000004</v>
      </c>
      <c r="P17" s="55"/>
      <c r="Q17" s="55"/>
      <c r="R17" s="55"/>
      <c r="S17" s="55"/>
      <c r="T17" s="55"/>
      <c r="U17" s="55"/>
      <c r="V17" s="55"/>
      <c r="W17" s="55"/>
      <c r="X17" s="55"/>
      <c r="Y17" s="55"/>
      <c r="Z17" s="55"/>
      <c r="AA17" s="55"/>
      <c r="AB17" s="55"/>
      <c r="AD17" s="32" t="e">
        <f>G17/R$4</f>
        <v>#DIV/0!</v>
      </c>
    </row>
    <row r="18" spans="1:39" s="2" customFormat="1" ht="19.5" customHeight="1" x14ac:dyDescent="0.15">
      <c r="A18" s="1"/>
      <c r="B18" s="103"/>
      <c r="C18" s="109" t="s">
        <v>30</v>
      </c>
      <c r="D18" s="37" t="s">
        <v>20</v>
      </c>
      <c r="E18" s="92">
        <f t="shared" si="3"/>
        <v>408.20000000000005</v>
      </c>
      <c r="F18" s="49">
        <v>1</v>
      </c>
      <c r="G18" s="93">
        <f t="shared" si="4"/>
        <v>407.20000000000005</v>
      </c>
      <c r="H18" s="42">
        <v>53.800000000000004</v>
      </c>
      <c r="I18" s="42">
        <v>45.1</v>
      </c>
      <c r="J18" s="42">
        <v>47.9</v>
      </c>
      <c r="K18" s="42">
        <v>54.7</v>
      </c>
      <c r="L18" s="42">
        <v>59.1</v>
      </c>
      <c r="M18" s="42">
        <v>44.800000000000004</v>
      </c>
      <c r="N18" s="42">
        <v>47.5</v>
      </c>
      <c r="O18" s="42">
        <v>54.300000000000004</v>
      </c>
      <c r="P18" s="56"/>
      <c r="Q18" s="56"/>
      <c r="R18" s="56"/>
      <c r="S18" s="56"/>
      <c r="T18" s="56"/>
      <c r="U18" s="56"/>
      <c r="V18" s="56"/>
      <c r="W18" s="56"/>
      <c r="X18" s="56"/>
      <c r="Y18" s="56"/>
      <c r="Z18" s="56"/>
      <c r="AA18" s="56"/>
      <c r="AB18" s="56"/>
    </row>
    <row r="19" spans="1:39" s="2" customFormat="1" ht="19.5" customHeight="1" x14ac:dyDescent="0.15">
      <c r="A19" s="1"/>
      <c r="B19" s="103"/>
      <c r="C19" s="110"/>
      <c r="D19" s="38" t="s">
        <v>19</v>
      </c>
      <c r="E19" s="48">
        <f t="shared" si="3"/>
        <v>375.90000000000003</v>
      </c>
      <c r="F19" s="90">
        <v>0.4</v>
      </c>
      <c r="G19" s="95">
        <f t="shared" si="4"/>
        <v>375.50000000000006</v>
      </c>
      <c r="H19" s="91">
        <v>49.800000000000004</v>
      </c>
      <c r="I19" s="42">
        <v>40.4</v>
      </c>
      <c r="J19" s="42">
        <v>42.7</v>
      </c>
      <c r="K19" s="42">
        <v>52.2</v>
      </c>
      <c r="L19" s="42">
        <v>55.4</v>
      </c>
      <c r="M19" s="42">
        <v>40.700000000000003</v>
      </c>
      <c r="N19" s="42">
        <v>42.800000000000004</v>
      </c>
      <c r="O19" s="42">
        <v>51.5</v>
      </c>
      <c r="P19" s="56"/>
      <c r="Q19" s="56"/>
      <c r="R19" s="56"/>
      <c r="S19" s="56"/>
      <c r="T19" s="56"/>
      <c r="U19" s="56"/>
      <c r="V19" s="56"/>
      <c r="W19" s="56"/>
      <c r="X19" s="56"/>
      <c r="Y19" s="56"/>
      <c r="Z19" s="56"/>
      <c r="AA19" s="56"/>
      <c r="AB19" s="56"/>
    </row>
    <row r="20" spans="1:39" s="2" customFormat="1" ht="19.5" customHeight="1" x14ac:dyDescent="0.15">
      <c r="A20" s="1"/>
      <c r="B20" s="104"/>
      <c r="C20" s="111"/>
      <c r="D20" s="87" t="s">
        <v>0</v>
      </c>
      <c r="E20" s="47">
        <f>ROUNDUP(E17/E16,2)</f>
        <v>0.71</v>
      </c>
      <c r="F20" s="88"/>
      <c r="G20" s="25"/>
      <c r="H20" s="89">
        <v>0.72</v>
      </c>
      <c r="I20" s="43">
        <v>0.68</v>
      </c>
      <c r="J20" s="43">
        <v>0.68</v>
      </c>
      <c r="K20" s="43">
        <v>0.75</v>
      </c>
      <c r="L20" s="43">
        <v>0.74</v>
      </c>
      <c r="M20" s="43">
        <v>0.7</v>
      </c>
      <c r="N20" s="43">
        <v>0.69000000000000006</v>
      </c>
      <c r="O20" s="43">
        <v>0.75</v>
      </c>
      <c r="P20" s="57"/>
      <c r="Q20" s="57"/>
      <c r="R20" s="57"/>
      <c r="S20" s="57"/>
      <c r="T20" s="57"/>
      <c r="U20" s="57"/>
      <c r="V20" s="57"/>
      <c r="W20" s="57"/>
      <c r="X20" s="57"/>
      <c r="Y20" s="57"/>
      <c r="Z20" s="57"/>
      <c r="AA20" s="57"/>
      <c r="AB20" s="57"/>
    </row>
    <row r="21" spans="1:39" s="2" customFormat="1" ht="30" customHeight="1" x14ac:dyDescent="0.15">
      <c r="A21" s="1"/>
      <c r="B21" s="4"/>
      <c r="C21" s="125"/>
      <c r="D21" s="126"/>
      <c r="E21" s="126"/>
      <c r="F21" s="126"/>
      <c r="G21" s="126"/>
      <c r="H21" s="126"/>
      <c r="I21" s="126"/>
      <c r="J21" s="126"/>
      <c r="K21" s="126"/>
      <c r="L21" s="126"/>
      <c r="M21" s="126"/>
      <c r="N21" s="126"/>
      <c r="O21" s="126"/>
      <c r="P21" s="126"/>
      <c r="Q21" s="126"/>
      <c r="R21" s="126"/>
      <c r="S21" s="126"/>
      <c r="T21" s="1"/>
      <c r="U21" s="1"/>
      <c r="V21" s="1"/>
      <c r="W21" s="1"/>
      <c r="X21" s="1"/>
      <c r="Y21" s="1"/>
      <c r="Z21" s="1"/>
      <c r="AA21" s="1"/>
      <c r="AB21" s="1"/>
    </row>
    <row r="22" spans="1:39" s="2" customFormat="1" ht="18" customHeight="1" x14ac:dyDescent="0.15">
      <c r="A22" s="1"/>
      <c r="B22" s="1"/>
      <c r="C22" s="5"/>
      <c r="D22" s="5"/>
      <c r="E22" s="5"/>
      <c r="F22" s="5"/>
      <c r="G22" s="1"/>
      <c r="H22" s="1"/>
      <c r="I22" s="1"/>
      <c r="J22" s="1"/>
      <c r="K22" s="1"/>
      <c r="L22" s="1"/>
      <c r="M22" s="1"/>
      <c r="N22" s="1"/>
      <c r="O22" s="1"/>
      <c r="P22" s="1"/>
      <c r="Q22" s="1"/>
      <c r="R22" s="1"/>
      <c r="S22" s="1"/>
      <c r="T22" s="1"/>
      <c r="U22" s="1"/>
      <c r="V22" s="1"/>
      <c r="W22" s="1"/>
      <c r="X22" s="1"/>
      <c r="Y22" s="1"/>
      <c r="Z22" s="1"/>
      <c r="AA22" s="1"/>
      <c r="AB22" s="1"/>
    </row>
    <row r="23" spans="1:39" s="2" customFormat="1" ht="18" customHeight="1" x14ac:dyDescent="0.15">
      <c r="A23" s="1"/>
      <c r="B23" s="4"/>
      <c r="C23" s="6"/>
      <c r="D23" s="6"/>
      <c r="E23" s="6"/>
      <c r="F23" s="7"/>
      <c r="G23" s="1"/>
      <c r="H23" s="1"/>
      <c r="I23" s="1"/>
      <c r="J23" s="1"/>
      <c r="K23" s="1"/>
      <c r="L23" s="1"/>
      <c r="M23" s="1"/>
      <c r="N23" s="1"/>
      <c r="O23" s="1"/>
      <c r="P23" s="1"/>
      <c r="Q23" s="1"/>
      <c r="R23" s="1"/>
      <c r="S23" s="1"/>
      <c r="T23" s="1"/>
      <c r="U23" s="1"/>
      <c r="V23" s="1"/>
      <c r="W23" s="1"/>
      <c r="X23" s="1"/>
      <c r="Y23" s="1"/>
      <c r="Z23" s="1"/>
      <c r="AA23" s="1"/>
      <c r="AB23" s="1"/>
    </row>
    <row r="24" spans="1:39" s="2" customFormat="1" ht="18" customHeight="1" x14ac:dyDescent="0.15">
      <c r="A24" s="1"/>
      <c r="B24" s="1"/>
      <c r="C24" s="5"/>
      <c r="D24" s="5"/>
      <c r="E24" s="5"/>
      <c r="F24" s="5"/>
      <c r="G24" s="1"/>
      <c r="H24" s="4"/>
      <c r="I24" s="1"/>
      <c r="J24" s="1"/>
      <c r="K24" s="1"/>
      <c r="L24" s="1"/>
      <c r="M24" s="1"/>
      <c r="N24" s="1"/>
      <c r="O24" s="1"/>
      <c r="P24" s="1"/>
      <c r="Q24" s="1"/>
      <c r="R24" s="1"/>
      <c r="S24" s="1"/>
      <c r="T24" s="1"/>
      <c r="U24" s="1"/>
      <c r="V24" s="1"/>
      <c r="W24" s="1"/>
      <c r="X24" s="1"/>
      <c r="Y24" s="1"/>
      <c r="Z24" s="1"/>
      <c r="AA24" s="1"/>
      <c r="AB24" s="1"/>
    </row>
    <row r="25" spans="1:39" s="2" customFormat="1" x14ac:dyDescent="0.15">
      <c r="A25" s="1"/>
      <c r="B25" s="4"/>
      <c r="C25" s="5"/>
      <c r="D25" s="5"/>
      <c r="E25" s="5"/>
      <c r="G25" s="1"/>
      <c r="H25" s="4"/>
      <c r="I25" s="1"/>
      <c r="J25" s="1"/>
      <c r="K25" s="1"/>
      <c r="L25" s="1"/>
      <c r="M25" s="1"/>
      <c r="N25" s="1"/>
      <c r="O25" s="1"/>
      <c r="P25" s="1"/>
      <c r="Q25" s="1"/>
      <c r="R25" s="1"/>
      <c r="S25" s="1"/>
      <c r="T25" s="1"/>
      <c r="U25" s="1"/>
      <c r="V25" s="1"/>
      <c r="W25" s="1"/>
      <c r="X25" s="1"/>
      <c r="Y25" s="1"/>
      <c r="Z25" s="1"/>
      <c r="AA25" s="1"/>
      <c r="AB25" s="1"/>
    </row>
    <row r="26" spans="1:39" s="2" customFormat="1" x14ac:dyDescent="0.15">
      <c r="A26" s="1"/>
      <c r="B26" s="1"/>
      <c r="C26" s="3"/>
      <c r="D26" s="3"/>
      <c r="E26" s="3"/>
      <c r="G26" s="1"/>
      <c r="H26" s="1"/>
      <c r="I26" s="1"/>
      <c r="J26" s="1"/>
      <c r="K26" s="1"/>
      <c r="L26" s="1"/>
      <c r="M26" s="1"/>
      <c r="N26" s="1"/>
      <c r="O26" s="1"/>
      <c r="P26" s="1"/>
      <c r="Q26" s="1"/>
      <c r="R26" s="1"/>
      <c r="S26" s="1"/>
      <c r="T26" s="1"/>
      <c r="U26" s="1"/>
      <c r="V26" s="1"/>
      <c r="W26" s="1"/>
      <c r="X26" s="1"/>
      <c r="Y26" s="1"/>
      <c r="Z26" s="1"/>
      <c r="AA26" s="1"/>
      <c r="AB26" s="1"/>
    </row>
    <row r="27" spans="1:39" s="2" customFormat="1" x14ac:dyDescent="0.15">
      <c r="A27" s="1"/>
      <c r="B27" s="1"/>
      <c r="C27" s="3"/>
      <c r="D27" s="3"/>
      <c r="E27" s="3"/>
      <c r="F27" s="1"/>
      <c r="G27" s="1"/>
      <c r="H27" s="1"/>
      <c r="I27" s="1"/>
      <c r="J27" s="1"/>
      <c r="K27" s="1"/>
      <c r="L27" s="1"/>
      <c r="M27" s="1"/>
      <c r="N27" s="1"/>
      <c r="O27" s="1"/>
      <c r="P27" s="1"/>
      <c r="Q27" s="1"/>
      <c r="R27" s="1"/>
      <c r="S27" s="1"/>
      <c r="T27" s="1"/>
      <c r="U27" s="1"/>
      <c r="V27" s="1"/>
      <c r="W27" s="1"/>
      <c r="X27" s="1"/>
      <c r="Y27" s="1"/>
      <c r="Z27" s="1"/>
      <c r="AA27" s="1"/>
      <c r="AB27" s="1"/>
    </row>
    <row r="28" spans="1:39" s="2" customFormat="1" x14ac:dyDescent="0.15">
      <c r="A28" s="1"/>
      <c r="B28" s="1"/>
      <c r="C28" s="3"/>
      <c r="D28" s="3"/>
      <c r="E28" s="3"/>
      <c r="F28" s="1"/>
      <c r="G28" s="1"/>
      <c r="H28" s="1"/>
      <c r="I28" s="1"/>
      <c r="J28" s="1"/>
      <c r="K28" s="1"/>
      <c r="L28" s="1"/>
      <c r="M28" s="1"/>
      <c r="N28" s="1"/>
      <c r="O28" s="1"/>
      <c r="P28" s="1"/>
      <c r="Q28" s="1"/>
      <c r="R28" s="1"/>
      <c r="S28" s="1"/>
      <c r="T28" s="1"/>
      <c r="U28" s="1"/>
      <c r="V28" s="1"/>
      <c r="W28" s="1"/>
      <c r="X28" s="1"/>
      <c r="Y28" s="1"/>
      <c r="Z28" s="1"/>
      <c r="AA28" s="1"/>
      <c r="AB28" s="1"/>
    </row>
    <row r="29" spans="1:39" s="2" customForma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39" s="1" customFormat="1" x14ac:dyDescent="0.15">
      <c r="AC30" s="2"/>
      <c r="AD30" s="2"/>
      <c r="AE30" s="2"/>
      <c r="AF30" s="2"/>
      <c r="AG30" s="2"/>
      <c r="AH30" s="2"/>
      <c r="AI30" s="2"/>
      <c r="AJ30" s="2"/>
      <c r="AK30" s="2"/>
      <c r="AL30" s="2"/>
      <c r="AM30" s="2"/>
    </row>
    <row r="31" spans="1:39" s="1" customFormat="1" x14ac:dyDescent="0.15">
      <c r="AC31" s="2"/>
      <c r="AD31" s="2"/>
      <c r="AE31" s="2"/>
      <c r="AF31" s="2"/>
      <c r="AG31" s="2"/>
      <c r="AH31" s="2"/>
      <c r="AI31" s="2"/>
      <c r="AJ31" s="2"/>
      <c r="AK31" s="2"/>
      <c r="AL31" s="2"/>
      <c r="AM31" s="2"/>
    </row>
    <row r="32" spans="1:39" s="1" customFormat="1" x14ac:dyDescent="0.15">
      <c r="AC32" s="2"/>
      <c r="AD32" s="2"/>
      <c r="AE32" s="2"/>
      <c r="AF32" s="2"/>
      <c r="AG32" s="2"/>
      <c r="AH32" s="2"/>
      <c r="AI32" s="2"/>
      <c r="AJ32" s="2"/>
      <c r="AK32" s="2"/>
      <c r="AL32" s="2"/>
      <c r="AM32" s="2"/>
    </row>
    <row r="33" spans="29:39" s="1" customFormat="1" x14ac:dyDescent="0.15">
      <c r="AC33" s="2"/>
      <c r="AD33" s="2"/>
      <c r="AE33" s="2"/>
      <c r="AF33" s="2"/>
      <c r="AG33" s="2"/>
      <c r="AH33" s="2"/>
      <c r="AI33" s="2"/>
      <c r="AJ33" s="2"/>
      <c r="AK33" s="2"/>
      <c r="AL33" s="2"/>
      <c r="AM33" s="2"/>
    </row>
    <row r="34" spans="29:39" s="1" customFormat="1" x14ac:dyDescent="0.15">
      <c r="AC34" s="2"/>
      <c r="AD34" s="2"/>
      <c r="AE34" s="2"/>
      <c r="AF34" s="2"/>
      <c r="AG34" s="2"/>
      <c r="AH34" s="2"/>
      <c r="AI34" s="2"/>
      <c r="AJ34" s="2"/>
      <c r="AK34" s="2"/>
      <c r="AL34" s="2"/>
      <c r="AM34" s="2"/>
    </row>
  </sheetData>
  <mergeCells count="18">
    <mergeCell ref="B5:D5"/>
    <mergeCell ref="AE3:AG3"/>
    <mergeCell ref="B4:D4"/>
    <mergeCell ref="E4:G4"/>
    <mergeCell ref="H4:I4"/>
    <mergeCell ref="J4:K4"/>
    <mergeCell ref="B6:D6"/>
    <mergeCell ref="B7:D7"/>
    <mergeCell ref="B8:D8"/>
    <mergeCell ref="B9:B13"/>
    <mergeCell ref="C9:D9"/>
    <mergeCell ref="C10:C11"/>
    <mergeCell ref="C12:C13"/>
    <mergeCell ref="B14:B20"/>
    <mergeCell ref="C14:D14"/>
    <mergeCell ref="C16:C17"/>
    <mergeCell ref="C18:C20"/>
    <mergeCell ref="C21:S21"/>
  </mergeCells>
  <phoneticPr fontId="1"/>
  <dataValidations count="3">
    <dataValidation type="list" allowBlank="1" showInputMessage="1" sqref="H6:AB6" xr:uid="{2FF8EAE2-B1D6-401E-98E1-5384CABF79D7}">
      <formula1>"1,2,3,4,5"</formula1>
    </dataValidation>
    <dataValidation type="list" allowBlank="1" showInputMessage="1" sqref="M4" xr:uid="{2A62ED5B-7F54-4FC4-8F67-122B49583E7B}">
      <formula1>"2,3,4,5,6,7"</formula1>
    </dataValidation>
    <dataValidation type="list" allowBlank="1" showInputMessage="1" showErrorMessage="1" sqref="J4:K4" xr:uid="{593CBEB7-B145-4137-B794-7B14EF6F245A}">
      <formula1>$AI$4:$AI$7</formula1>
    </dataValidation>
  </dataValidations>
  <pageMargins left="0.70866141732283472" right="0.70866141732283472" top="0.74803149606299213" bottom="0.74803149606299213" header="0.31496062992125984" footer="0.31496062992125984"/>
  <pageSetup paperSize="9" scale="66" orientation="landscape" r:id="rId1"/>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29"/>
  <sheetViews>
    <sheetView workbookViewId="0">
      <selection activeCell="F19" sqref="F19"/>
    </sheetView>
  </sheetViews>
  <sheetFormatPr defaultRowHeight="13.5" x14ac:dyDescent="0.15"/>
  <cols>
    <col min="1" max="1" width="1.75" customWidth="1"/>
    <col min="2" max="2" width="14.25" style="1" customWidth="1"/>
    <col min="3" max="3" width="6.125" style="1" customWidth="1"/>
    <col min="4" max="12" width="9" style="1"/>
  </cols>
  <sheetData>
    <row r="3" spans="2:6" ht="15" customHeight="1" x14ac:dyDescent="0.15">
      <c r="B3" s="2" t="s">
        <v>38</v>
      </c>
      <c r="C3" s="2" t="s">
        <v>1</v>
      </c>
      <c r="D3" s="2" t="s">
        <v>39</v>
      </c>
      <c r="E3" s="2" t="s">
        <v>47</v>
      </c>
      <c r="F3" s="2"/>
    </row>
    <row r="4" spans="2:6" ht="15" customHeight="1" x14ac:dyDescent="0.15">
      <c r="B4" s="2"/>
      <c r="C4" s="2"/>
      <c r="D4" s="2"/>
      <c r="E4" s="2"/>
      <c r="F4" s="2"/>
    </row>
    <row r="5" spans="2:6" ht="15" customHeight="1" x14ac:dyDescent="0.15">
      <c r="B5" s="2" t="s">
        <v>42</v>
      </c>
      <c r="C5" s="2" t="s">
        <v>67</v>
      </c>
      <c r="D5" s="2" t="s">
        <v>43</v>
      </c>
      <c r="E5" s="61" t="s">
        <v>44</v>
      </c>
      <c r="F5" s="61"/>
    </row>
    <row r="6" spans="2:6" ht="15" customHeight="1" x14ac:dyDescent="0.15">
      <c r="B6" s="2"/>
      <c r="C6" s="2"/>
      <c r="D6" s="2"/>
      <c r="E6" s="2" t="s">
        <v>45</v>
      </c>
      <c r="F6" s="2"/>
    </row>
    <row r="7" spans="2:6" ht="15" customHeight="1" x14ac:dyDescent="0.15">
      <c r="B7" s="2"/>
      <c r="C7" s="2"/>
      <c r="D7" s="2"/>
      <c r="E7" s="2" t="s">
        <v>46</v>
      </c>
      <c r="F7" s="61"/>
    </row>
    <row r="8" spans="2:6" ht="15" customHeight="1" x14ac:dyDescent="0.15">
      <c r="B8" s="2"/>
      <c r="C8" s="2"/>
      <c r="D8" s="2"/>
      <c r="E8" s="2"/>
      <c r="F8" s="2"/>
    </row>
    <row r="9" spans="2:6" ht="15" customHeight="1" x14ac:dyDescent="0.15">
      <c r="B9" s="2" t="s">
        <v>48</v>
      </c>
      <c r="C9" s="2" t="s">
        <v>67</v>
      </c>
      <c r="D9" s="2" t="s">
        <v>49</v>
      </c>
      <c r="E9" s="2" t="s">
        <v>50</v>
      </c>
      <c r="F9" s="2"/>
    </row>
    <row r="10" spans="2:6" ht="15" customHeight="1" x14ac:dyDescent="0.15">
      <c r="B10" s="2"/>
      <c r="C10" s="2"/>
      <c r="D10" s="2"/>
      <c r="E10" s="2" t="s">
        <v>51</v>
      </c>
      <c r="F10" s="2"/>
    </row>
    <row r="11" spans="2:6" ht="15" customHeight="1" x14ac:dyDescent="0.15">
      <c r="B11" s="2"/>
      <c r="C11" s="2"/>
      <c r="D11" s="2"/>
      <c r="E11" s="2"/>
      <c r="F11" s="2"/>
    </row>
    <row r="12" spans="2:6" ht="15" customHeight="1" x14ac:dyDescent="0.15">
      <c r="B12" s="2" t="s">
        <v>52</v>
      </c>
      <c r="C12" s="2" t="s">
        <v>67</v>
      </c>
      <c r="D12" s="2" t="s">
        <v>56</v>
      </c>
      <c r="E12" s="2" t="s">
        <v>53</v>
      </c>
      <c r="F12" s="2"/>
    </row>
    <row r="13" spans="2:6" ht="15" customHeight="1" x14ac:dyDescent="0.15">
      <c r="B13" s="2"/>
      <c r="C13" s="2"/>
      <c r="D13" s="2"/>
      <c r="E13" s="61"/>
      <c r="F13" s="61"/>
    </row>
    <row r="14" spans="2:6" ht="15" customHeight="1" x14ac:dyDescent="0.15">
      <c r="B14" s="2" t="s">
        <v>57</v>
      </c>
      <c r="C14" s="2" t="s">
        <v>67</v>
      </c>
      <c r="D14" s="2" t="s">
        <v>58</v>
      </c>
      <c r="E14" s="2" t="s">
        <v>59</v>
      </c>
      <c r="F14" s="2"/>
    </row>
    <row r="15" spans="2:6" ht="15" customHeight="1" x14ac:dyDescent="0.15">
      <c r="B15" s="2"/>
      <c r="C15" s="2"/>
      <c r="D15" s="2"/>
      <c r="E15" s="61"/>
      <c r="F15" s="61"/>
    </row>
    <row r="16" spans="2:6" ht="15" customHeight="1" x14ac:dyDescent="0.15">
      <c r="B16" s="2" t="s">
        <v>69</v>
      </c>
      <c r="C16" s="2" t="s">
        <v>67</v>
      </c>
      <c r="D16" s="2" t="s">
        <v>68</v>
      </c>
      <c r="E16" s="2" t="s">
        <v>70</v>
      </c>
      <c r="F16" s="2"/>
    </row>
    <row r="17" spans="2:7" ht="15" customHeight="1" x14ac:dyDescent="0.15">
      <c r="B17" s="2"/>
      <c r="C17" s="2"/>
      <c r="D17" s="2"/>
      <c r="E17" s="2"/>
      <c r="F17" s="2"/>
    </row>
    <row r="18" spans="2:7" ht="15" customHeight="1" x14ac:dyDescent="0.15">
      <c r="B18" s="100" t="s">
        <v>73</v>
      </c>
      <c r="C18" s="100" t="s">
        <v>67</v>
      </c>
      <c r="D18" s="100" t="s">
        <v>68</v>
      </c>
      <c r="E18" s="100" t="s">
        <v>74</v>
      </c>
      <c r="F18" s="100"/>
      <c r="G18" s="101"/>
    </row>
    <row r="19" spans="2:7" ht="15" customHeight="1" x14ac:dyDescent="0.15">
      <c r="B19" s="2"/>
      <c r="C19" s="2"/>
      <c r="D19" s="2"/>
      <c r="E19" s="2"/>
      <c r="F19" s="2"/>
    </row>
    <row r="20" spans="2:7" ht="15" customHeight="1" x14ac:dyDescent="0.15">
      <c r="B20" s="2"/>
      <c r="C20" s="2"/>
      <c r="D20" s="2"/>
      <c r="E20" s="2"/>
      <c r="F20" s="2"/>
    </row>
    <row r="21" spans="2:7" ht="15" customHeight="1" x14ac:dyDescent="0.15">
      <c r="E21" s="2"/>
      <c r="F21" s="2"/>
    </row>
    <row r="22" spans="2:7" ht="15" customHeight="1" x14ac:dyDescent="0.15">
      <c r="E22" s="2"/>
      <c r="F22" s="2"/>
    </row>
    <row r="23" spans="2:7" x14ac:dyDescent="0.15">
      <c r="E23" s="2"/>
      <c r="F23" s="2"/>
    </row>
    <row r="24" spans="2:7" x14ac:dyDescent="0.15">
      <c r="E24" s="2"/>
      <c r="F24" s="2"/>
    </row>
    <row r="25" spans="2:7" x14ac:dyDescent="0.15">
      <c r="E25" s="2"/>
      <c r="F25" s="2"/>
    </row>
    <row r="26" spans="2:7" x14ac:dyDescent="0.15">
      <c r="E26" s="2"/>
      <c r="F26" s="2"/>
    </row>
    <row r="27" spans="2:7" x14ac:dyDescent="0.15">
      <c r="E27" s="2"/>
      <c r="F27" s="2"/>
    </row>
    <row r="28" spans="2:7" x14ac:dyDescent="0.15">
      <c r="E28" s="2"/>
      <c r="F28" s="2"/>
    </row>
    <row r="29" spans="2:7" x14ac:dyDescent="0.15">
      <c r="E29" s="2"/>
      <c r="F29" s="2"/>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共同住宅等</vt:lpstr>
      <vt:lpstr>共同住宅等（記入例）</vt:lpstr>
      <vt:lpstr>※履歴</vt:lpstr>
      <vt:lpstr>共同住宅等!Print_Area</vt:lpstr>
      <vt:lpstr>'共同住宅等（記入例）'!Print_Area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柳原　耕二</dc:creator>
  <cp:lastModifiedBy>柳原　耕二</cp:lastModifiedBy>
  <cp:lastPrinted>2022-10-31T00:23:58Z</cp:lastPrinted>
  <dcterms:created xsi:type="dcterms:W3CDTF">2022-10-06T00:27:26Z</dcterms:created>
  <dcterms:modified xsi:type="dcterms:W3CDTF">2025-04-22T23:59:10Z</dcterms:modified>
</cp:coreProperties>
</file>